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56663ad7efda6f59/Desktop/Webmaster/"/>
    </mc:Choice>
  </mc:AlternateContent>
  <xr:revisionPtr revIDLastSave="0" documentId="8_{AA1360C6-59F6-4F86-8ABA-9357092E2EC9}" xr6:coauthVersionLast="47" xr6:coauthVersionMax="47" xr10:uidLastSave="{00000000-0000-0000-0000-000000000000}"/>
  <bookViews>
    <workbookView xWindow="-98" yWindow="-98" windowWidth="21795" windowHeight="12975" xr2:uid="{00000000-000D-0000-FFFF-FFFF00000000}"/>
  </bookViews>
  <sheets>
    <sheet name="Budget" sheetId="1" r:id="rId1"/>
    <sheet name="Review" sheetId="2" r:id="rId2"/>
    <sheet name="Deposits" sheetId="11" r:id="rId3"/>
    <sheet name="Expenditure" sheetId="5" r:id="rId4"/>
    <sheet name="Performance 1" sheetId="4" r:id="rId5"/>
    <sheet name="Performance 2" sheetId="6" r:id="rId6"/>
    <sheet name="Performance 3" sheetId="7" r:id="rId7"/>
    <sheet name="Performance 4" sheetId="9" r:id="rId8"/>
    <sheet name="Performance 5" sheetId="8" r:id="rId9"/>
    <sheet name="Performance 6"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1" l="1"/>
  <c r="G3" i="11"/>
  <c r="D8" i="11"/>
  <c r="F4" i="11"/>
  <c r="F3" i="11"/>
  <c r="I32" i="2"/>
  <c r="I30" i="2"/>
  <c r="I28" i="2"/>
  <c r="I26" i="2"/>
  <c r="L11" i="2"/>
  <c r="I24" i="2"/>
  <c r="H24" i="2"/>
  <c r="G2" i="11" l="1"/>
  <c r="H32" i="2"/>
  <c r="I22" i="2"/>
  <c r="H22" i="2"/>
  <c r="I20" i="2"/>
  <c r="I18" i="2"/>
  <c r="H30" i="2"/>
  <c r="H28" i="2"/>
  <c r="H26" i="2"/>
  <c r="H20" i="2"/>
  <c r="H95" i="5" l="1"/>
  <c r="H80" i="5"/>
  <c r="H81" i="5"/>
  <c r="H82" i="5"/>
  <c r="H83" i="5"/>
  <c r="H84" i="5"/>
  <c r="H85" i="5"/>
  <c r="H86" i="5"/>
  <c r="H87" i="5"/>
  <c r="H88" i="5"/>
  <c r="H89" i="5"/>
  <c r="H90" i="5"/>
  <c r="H91" i="5"/>
  <c r="H92" i="5"/>
  <c r="H93" i="5"/>
  <c r="H94" i="5"/>
  <c r="H66" i="5"/>
  <c r="H67" i="5"/>
  <c r="H68" i="5"/>
  <c r="H69" i="5"/>
  <c r="H70" i="5"/>
  <c r="H71" i="5"/>
  <c r="H72" i="5"/>
  <c r="H73" i="5"/>
  <c r="H74" i="5"/>
  <c r="H75" i="5"/>
  <c r="H76" i="5"/>
  <c r="H77" i="5"/>
  <c r="H78" i="5"/>
  <c r="H79" i="5"/>
  <c r="H50" i="5"/>
  <c r="H51" i="5"/>
  <c r="H52" i="5"/>
  <c r="H53" i="5"/>
  <c r="H54" i="5"/>
  <c r="H55" i="5"/>
  <c r="H56" i="5"/>
  <c r="H57" i="5"/>
  <c r="H58" i="5"/>
  <c r="H59" i="5"/>
  <c r="H60" i="5"/>
  <c r="H61" i="5"/>
  <c r="H62" i="5"/>
  <c r="H63" i="5"/>
  <c r="H64" i="5"/>
  <c r="H65" i="5"/>
  <c r="H26" i="5"/>
  <c r="H27" i="5"/>
  <c r="H28" i="5"/>
  <c r="H29" i="5"/>
  <c r="H30" i="5"/>
  <c r="H31" i="5"/>
  <c r="H32" i="5"/>
  <c r="H33" i="5"/>
  <c r="H34" i="5"/>
  <c r="H35" i="5"/>
  <c r="H36" i="5"/>
  <c r="H37" i="5"/>
  <c r="H38" i="5"/>
  <c r="H39" i="5"/>
  <c r="H40" i="5"/>
  <c r="H41" i="5"/>
  <c r="H42" i="5"/>
  <c r="H43" i="5"/>
  <c r="H44" i="5"/>
  <c r="H45" i="5"/>
  <c r="H46" i="5"/>
  <c r="H47" i="5"/>
  <c r="H48" i="5"/>
  <c r="H49" i="5"/>
  <c r="H5" i="5"/>
  <c r="H6" i="5"/>
  <c r="H7" i="5"/>
  <c r="H8" i="5"/>
  <c r="H9" i="5"/>
  <c r="H10" i="5"/>
  <c r="H11" i="5"/>
  <c r="H12" i="5"/>
  <c r="H13" i="5"/>
  <c r="H14" i="5"/>
  <c r="H15" i="5"/>
  <c r="H16" i="5"/>
  <c r="H17" i="5"/>
  <c r="H18" i="5"/>
  <c r="H19" i="5"/>
  <c r="H20" i="5"/>
  <c r="H21" i="5"/>
  <c r="H22" i="5"/>
  <c r="H23" i="5"/>
  <c r="H24" i="5"/>
  <c r="H25" i="5"/>
  <c r="H4" i="5"/>
  <c r="H2" i="5" s="1"/>
  <c r="H18" i="2" l="1"/>
  <c r="H36" i="2" l="1"/>
  <c r="M34" i="2"/>
  <c r="L34" i="2"/>
  <c r="L32" i="2"/>
  <c r="L30" i="2"/>
  <c r="L18" i="2"/>
  <c r="I11" i="2"/>
  <c r="E10" i="2"/>
  <c r="E9" i="2"/>
  <c r="E8" i="2"/>
  <c r="E7" i="2"/>
  <c r="E6" i="2"/>
  <c r="E5" i="2"/>
  <c r="F11" i="10"/>
  <c r="H10" i="10" s="1"/>
  <c r="F9" i="10"/>
  <c r="D9" i="10" s="1"/>
  <c r="D7" i="10"/>
  <c r="F7" i="10" s="1"/>
  <c r="D6" i="10"/>
  <c r="F6" i="10" s="1"/>
  <c r="D5" i="10"/>
  <c r="F5" i="10" s="1"/>
  <c r="F11" i="9"/>
  <c r="H10" i="9"/>
  <c r="F9" i="9"/>
  <c r="D9" i="9" s="1"/>
  <c r="D7" i="9"/>
  <c r="F7" i="9" s="1"/>
  <c r="D6" i="9"/>
  <c r="F6" i="9" s="1"/>
  <c r="D5" i="9"/>
  <c r="F5" i="9" s="1"/>
  <c r="F11" i="8"/>
  <c r="H10" i="8"/>
  <c r="F9" i="8"/>
  <c r="D9" i="8" s="1"/>
  <c r="D7" i="8"/>
  <c r="F7" i="8" s="1"/>
  <c r="D6" i="8"/>
  <c r="F6" i="8" s="1"/>
  <c r="D5" i="8"/>
  <c r="F5" i="8" s="1"/>
  <c r="F11" i="7"/>
  <c r="H10" i="7"/>
  <c r="F9" i="7"/>
  <c r="D9" i="7" s="1"/>
  <c r="D7" i="7"/>
  <c r="F7" i="7" s="1"/>
  <c r="D6" i="7"/>
  <c r="F6" i="7" s="1"/>
  <c r="D5" i="7"/>
  <c r="F5" i="7" s="1"/>
  <c r="F11" i="6"/>
  <c r="H10" i="6"/>
  <c r="F9" i="6"/>
  <c r="D9" i="6" s="1"/>
  <c r="D7" i="6"/>
  <c r="F7" i="6" s="1"/>
  <c r="D6" i="6"/>
  <c r="F6" i="6" s="1"/>
  <c r="D5" i="6"/>
  <c r="F5" i="6" s="1"/>
  <c r="I36" i="2"/>
  <c r="F9" i="4"/>
  <c r="D9" i="4" s="1"/>
  <c r="F11" i="4"/>
  <c r="H10" i="4" s="1"/>
  <c r="D7" i="4"/>
  <c r="F7" i="4" s="1"/>
  <c r="D6" i="4"/>
  <c r="F6" i="4" s="1"/>
  <c r="D5" i="4"/>
  <c r="F5" i="4" s="1"/>
  <c r="H4" i="2" l="1"/>
  <c r="H14" i="2" s="1"/>
  <c r="F8" i="10"/>
  <c r="H4" i="10" s="1"/>
  <c r="H16" i="10" s="1"/>
  <c r="I4" i="2"/>
  <c r="I14" i="2" s="1"/>
  <c r="I38" i="2" s="1"/>
  <c r="F8" i="9"/>
  <c r="H4" i="9" s="1"/>
  <c r="H16" i="9" s="1"/>
  <c r="F8" i="8"/>
  <c r="H4" i="8" s="1"/>
  <c r="H16" i="8" s="1"/>
  <c r="F8" i="7"/>
  <c r="H4" i="7" s="1"/>
  <c r="H16" i="7" s="1"/>
  <c r="F8" i="6"/>
  <c r="H4" i="6" s="1"/>
  <c r="H16" i="6" s="1"/>
  <c r="F8" i="4"/>
  <c r="H4" i="4" s="1"/>
  <c r="H16" i="4" s="1"/>
  <c r="R58" i="1" l="1"/>
  <c r="F2" i="11" s="1"/>
  <c r="J2" i="11" s="1"/>
  <c r="M9" i="1" l="1"/>
  <c r="O7" i="1"/>
  <c r="O6" i="1"/>
  <c r="O5" i="1"/>
  <c r="O8" i="1" l="1"/>
  <c r="Q4" i="1" s="1"/>
  <c r="L4" i="2" s="1"/>
  <c r="L14" i="2" s="1"/>
  <c r="Q27" i="1"/>
  <c r="L20" i="2" s="1"/>
  <c r="R29" i="1"/>
  <c r="R28" i="1"/>
  <c r="R27" i="1" s="1"/>
  <c r="M20" i="2" s="1"/>
  <c r="R37" i="1"/>
  <c r="R43" i="1"/>
  <c r="Q45" i="1" l="1"/>
  <c r="L28" i="2" s="1"/>
  <c r="Q40" i="1"/>
  <c r="L26" i="2" s="1"/>
  <c r="Q35" i="1"/>
  <c r="L24" i="2" s="1"/>
  <c r="Q31" i="1"/>
  <c r="L22" i="2" s="1"/>
  <c r="L36" i="2" s="1"/>
  <c r="R17" i="1"/>
  <c r="R47" i="1" l="1"/>
  <c r="R46" i="1"/>
  <c r="R45" i="1" s="1"/>
  <c r="M28" i="2" s="1"/>
  <c r="R34" i="1"/>
  <c r="R42" i="1"/>
  <c r="R44" i="1"/>
  <c r="R41" i="1"/>
  <c r="R40" i="1" s="1"/>
  <c r="M26" i="2" s="1"/>
  <c r="R39" i="1"/>
  <c r="R38" i="1"/>
  <c r="R36" i="1"/>
  <c r="R35" i="1" s="1"/>
  <c r="M24" i="2" s="1"/>
  <c r="R48" i="1" l="1"/>
  <c r="M30" i="2" s="1"/>
  <c r="R33" i="1"/>
  <c r="Q10" i="1"/>
  <c r="R32" i="1"/>
  <c r="R31" i="1" s="1"/>
  <c r="M22" i="2" s="1"/>
  <c r="R52" i="1"/>
  <c r="R50" i="1"/>
  <c r="M32" i="2" s="1"/>
  <c r="R12" i="1"/>
  <c r="M11" i="2" s="1"/>
  <c r="R15" i="1"/>
  <c r="R25" i="1"/>
  <c r="M18" i="2" s="1"/>
  <c r="M36" i="2" s="1"/>
  <c r="R54" i="1"/>
  <c r="N60" i="1" s="1"/>
  <c r="R10" i="1" l="1"/>
  <c r="Q21" i="1"/>
  <c r="R4" i="1" l="1"/>
  <c r="M4" i="2" s="1"/>
  <c r="M14" i="2" s="1"/>
  <c r="M38" i="2" s="1"/>
  <c r="R21" i="1" l="1"/>
  <c r="R56" i="1" s="1"/>
  <c r="Q54" i="1" l="1"/>
</calcChain>
</file>

<file path=xl/sharedStrings.xml><?xml version="1.0" encoding="utf-8"?>
<sst xmlns="http://schemas.openxmlformats.org/spreadsheetml/2006/main" count="438" uniqueCount="121">
  <si>
    <t>BUDGET PROPOSAL</t>
  </si>
  <si>
    <t>PERFORMING ARTS COMMITTEE</t>
  </si>
  <si>
    <t>INCOME:</t>
  </si>
  <si>
    <t>GROSS (£)</t>
  </si>
  <si>
    <t>NET (£)</t>
  </si>
  <si>
    <t>Budget Request Form</t>
  </si>
  <si>
    <t>Ticket Sales</t>
  </si>
  <si>
    <t>Fill out only red cells with numbers</t>
  </si>
  <si>
    <t>?</t>
  </si>
  <si>
    <t>x Adult @</t>
  </si>
  <si>
    <t>Fill out only green cells with information</t>
  </si>
  <si>
    <t>x Student @</t>
  </si>
  <si>
    <t>Everything else will be worked out for you</t>
  </si>
  <si>
    <t>x PA @</t>
  </si>
  <si>
    <t>Performances</t>
  </si>
  <si>
    <t>Society:</t>
  </si>
  <si>
    <t>(please specify here)</t>
  </si>
  <si>
    <t>(Assuming</t>
  </si>
  <si>
    <t>capacity on</t>
  </si>
  <si>
    <t>seats)</t>
  </si>
  <si>
    <t>Programme Sales</t>
  </si>
  <si>
    <t>Show Slot:</t>
  </si>
  <si>
    <t>(</t>
  </si>
  <si>
    <t>sold per night @</t>
  </si>
  <si>
    <t>each)</t>
  </si>
  <si>
    <t>Sponsorship</t>
  </si>
  <si>
    <t>Name of Show:</t>
  </si>
  <si>
    <t>Proposed Date(s):</t>
  </si>
  <si>
    <t>Contribution</t>
  </si>
  <si>
    <t>Venue:</t>
  </si>
  <si>
    <t>Other Income</t>
  </si>
  <si>
    <t>Event Organiser:</t>
  </si>
  <si>
    <t>Contact Email:</t>
  </si>
  <si>
    <t>Total Income</t>
  </si>
  <si>
    <t>Please provide a description of the event you are organising and any additional information:</t>
  </si>
  <si>
    <t>COSTS:</t>
  </si>
  <si>
    <t>[140]</t>
  </si>
  <si>
    <t>VENUE HIRE (includes StageSoc hire)</t>
  </si>
  <si>
    <t>(specify here)</t>
  </si>
  <si>
    <t>[144]</t>
  </si>
  <si>
    <t>PERFORMANCE RIGHTS</t>
  </si>
  <si>
    <t>Performance rights with VAT</t>
  </si>
  <si>
    <t>Performance rights without VAT</t>
  </si>
  <si>
    <t>[143]</t>
  </si>
  <si>
    <t>PUBLICITY (Total)</t>
  </si>
  <si>
    <t>A Few Budgeting Notes:</t>
  </si>
  <si>
    <t>Posters (with VAT)</t>
  </si>
  <si>
    <t>Flyers (no VAT)</t>
  </si>
  <si>
    <t>All underwritten society events pass all their income to SUSU accounts and claim back expenditure from SUSU accounts. Because of this, you will have to account for VAT in your budget calculations. The GROSS figures are what money you actually collect/pay, but the NET amount is what you actually receive and so profit/loss is worked out from the NET totals.</t>
  </si>
  <si>
    <t>Other</t>
  </si>
  <si>
    <t>[141]</t>
  </si>
  <si>
    <t>SET/PROPS</t>
  </si>
  <si>
    <t>Props</t>
  </si>
  <si>
    <t>Set</t>
  </si>
  <si>
    <t>Staging</t>
  </si>
  <si>
    <t>Other Set</t>
  </si>
  <si>
    <t>[146]</t>
  </si>
  <si>
    <t>SOUNDS/LIGHTS/TECHNICAL</t>
  </si>
  <si>
    <r>
      <rPr>
        <u/>
        <sz val="12"/>
        <color indexed="8"/>
        <rFont val="Tahoma"/>
        <family val="2"/>
      </rPr>
      <t>INCOME:</t>
    </r>
    <r>
      <rPr>
        <sz val="12"/>
        <color indexed="8"/>
        <rFont val="Tahoma"/>
        <family val="2"/>
      </rPr>
      <t xml:space="preserve"> All income (ticket sales, sponsorship, contribution etc.) includes VAT @ 20% so the NET income should be calculated as follows:</t>
    </r>
  </si>
  <si>
    <t>Sound</t>
  </si>
  <si>
    <t>Lights</t>
  </si>
  <si>
    <t>NET = GROSS ÷ 1.2</t>
  </si>
  <si>
    <t>GROSS = NET x 1.2</t>
  </si>
  <si>
    <t>Consumables</t>
  </si>
  <si>
    <t>Other Technical</t>
  </si>
  <si>
    <r>
      <rPr>
        <u/>
        <sz val="12"/>
        <rFont val="Tahoma"/>
        <family val="2"/>
      </rPr>
      <t>Sponsorship:</t>
    </r>
    <r>
      <rPr>
        <sz val="12"/>
        <rFont val="Tahoma"/>
        <family val="2"/>
      </rPr>
      <t xml:space="preserve"> Must be accompanied by a signed agreement, found in the Google Doc's Folder.</t>
    </r>
  </si>
  <si>
    <t>[142]</t>
  </si>
  <si>
    <t>COSTUMES/MAKE-UP</t>
  </si>
  <si>
    <t>Costumes</t>
  </si>
  <si>
    <t>Make-Up</t>
  </si>
  <si>
    <t>On the form attached, the NET column will be worked out for you so you only need to input the GROSS amount for each item.</t>
  </si>
  <si>
    <t>PROGRAMME PRINTING</t>
  </si>
  <si>
    <t>[149]</t>
  </si>
  <si>
    <t>SUNDRY (anything specific that isn't listed above)</t>
  </si>
  <si>
    <r>
      <rPr>
        <u/>
        <sz val="12"/>
        <rFont val="Tahoma"/>
        <family val="2"/>
      </rPr>
      <t>COSTS:</t>
    </r>
    <r>
      <rPr>
        <sz val="12"/>
        <rFont val="Tahoma"/>
        <family val="2"/>
      </rPr>
      <t xml:space="preserve"> Typical costs can include a mixture of things which may or may not include VAT. A few common costs that do NOT include VAT are listed below:</t>
    </r>
  </si>
  <si>
    <t>OTHER (in case of emergency)</t>
  </si>
  <si>
    <t>Flyers</t>
  </si>
  <si>
    <t>University room hire</t>
  </si>
  <si>
    <t>Total Costs</t>
  </si>
  <si>
    <t>Items purchased from charity shops or small businesses</t>
  </si>
  <si>
    <t>In these cases the NET figure will be the same as the GROSS.</t>
  </si>
  <si>
    <t>Net Profit/Loss</t>
  </si>
  <si>
    <t>In most other cases VAT will apply, the NET figure worked out using the formula above.</t>
  </si>
  <si>
    <t>CAST &amp; TEAM SHOW DEPOSIT</t>
  </si>
  <si>
    <t>Should total at least 15% of total NET costs =</t>
  </si>
  <si>
    <t>Individual deposits</t>
  </si>
  <si>
    <t>x</t>
  </si>
  <si>
    <t>£?</t>
  </si>
  <si>
    <t>StageSoc Technical Hire for Annex = £35 Per Performance (Ex VAT)</t>
  </si>
  <si>
    <t>Society contribution</t>
  </si>
  <si>
    <t>StageSoc Technical Hire for external venues = £35 Per Performance + £35 (Ex VAT)</t>
  </si>
  <si>
    <t>Review</t>
  </si>
  <si>
    <t>Performance 1</t>
  </si>
  <si>
    <t>Performance 2</t>
  </si>
  <si>
    <t>Performance 3</t>
  </si>
  <si>
    <t>Performance 4</t>
  </si>
  <si>
    <t>Performance 5</t>
  </si>
  <si>
    <t>Performance 6</t>
  </si>
  <si>
    <t>Planned</t>
  </si>
  <si>
    <t>Actual</t>
  </si>
  <si>
    <t>Total Deposit</t>
  </si>
  <si>
    <t>Deposit Still to Collect</t>
  </si>
  <si>
    <t>Society Contribution</t>
  </si>
  <si>
    <t>Individual Deposits</t>
  </si>
  <si>
    <t>Deposit Required Per Person</t>
  </si>
  <si>
    <t>Name</t>
  </si>
  <si>
    <t>Value</t>
  </si>
  <si>
    <t>Expenditure</t>
  </si>
  <si>
    <t>CODE</t>
  </si>
  <si>
    <t>ITEM</t>
  </si>
  <si>
    <t>VAT</t>
  </si>
  <si>
    <t>Venue Hire</t>
  </si>
  <si>
    <t>Performance Rights</t>
  </si>
  <si>
    <t>Publicity</t>
  </si>
  <si>
    <t>Set/Props</t>
  </si>
  <si>
    <t>Sound/Light/Technical</t>
  </si>
  <si>
    <t>Costume/Make-up</t>
  </si>
  <si>
    <t>Program Printing</t>
  </si>
  <si>
    <t>Sundry</t>
  </si>
  <si>
    <t>seats</t>
  </si>
  <si>
    <t>sold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</si>
</sst>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0"/>
      <name val="Arial"/>
    </font>
    <font>
      <sz val="12"/>
      <name val="Tahoma"/>
      <family val="2"/>
    </font>
    <font>
      <b/>
      <sz val="12"/>
      <name val="Tahoma"/>
      <family val="2"/>
    </font>
    <font>
      <sz val="8"/>
      <name val="Arial"/>
      <family val="2"/>
    </font>
    <font>
      <sz val="12"/>
      <color indexed="8"/>
      <name val="Tahoma"/>
      <family val="2"/>
    </font>
    <font>
      <u/>
      <sz val="12"/>
      <name val="Tahoma"/>
      <family val="2"/>
    </font>
    <font>
      <u/>
      <sz val="12"/>
      <color indexed="8"/>
      <name val="Tahoma"/>
      <family val="2"/>
    </font>
    <font>
      <b/>
      <sz val="12"/>
      <color indexed="8"/>
      <name val="Tahoma"/>
      <family val="2"/>
    </font>
    <font>
      <sz val="12"/>
      <color theme="1"/>
      <name val="Tahoma"/>
      <family val="2"/>
    </font>
    <font>
      <sz val="12"/>
      <color rgb="FF990000"/>
      <name val="Tahoma"/>
      <family val="2"/>
    </font>
    <font>
      <sz val="12"/>
      <color rgb="FF006600"/>
      <name val="Tahoma"/>
      <family val="2"/>
    </font>
    <font>
      <b/>
      <sz val="12"/>
      <color theme="1"/>
      <name val="Tahoma"/>
      <family val="2"/>
    </font>
    <font>
      <u/>
      <sz val="12"/>
      <color theme="1"/>
      <name val="Tahoma"/>
      <family val="2"/>
    </font>
    <font>
      <sz val="11"/>
      <name val="Tahoma"/>
      <family val="2"/>
    </font>
    <font>
      <sz val="10"/>
      <name val="Arial"/>
    </font>
    <font>
      <sz val="10"/>
      <name val="Arial"/>
      <family val="2"/>
    </font>
    <font>
      <b/>
      <sz val="10"/>
      <name val="Arial"/>
      <family val="2"/>
    </font>
    <font>
      <b/>
      <sz val="12"/>
      <name val="Arial"/>
      <family val="2"/>
    </font>
  </fonts>
  <fills count="7">
    <fill>
      <patternFill patternType="none"/>
    </fill>
    <fill>
      <patternFill patternType="gray125"/>
    </fill>
    <fill>
      <patternFill patternType="solid">
        <fgColor indexed="55"/>
        <bgColor indexed="64"/>
      </patternFill>
    </fill>
    <fill>
      <patternFill patternType="solid">
        <fgColor rgb="FF99CCFF"/>
        <bgColor indexed="64"/>
      </patternFill>
    </fill>
    <fill>
      <patternFill patternType="solid">
        <fgColor rgb="FFFF9999"/>
        <bgColor indexed="64"/>
      </patternFill>
    </fill>
    <fill>
      <patternFill patternType="solid">
        <fgColor rgb="FFCCFFCC"/>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s>
  <cellStyleXfs count="2">
    <xf numFmtId="0" fontId="0" fillId="0" borderId="0"/>
    <xf numFmtId="44" fontId="14" fillId="0" borderId="0" applyFont="0" applyFill="0" applyBorder="0" applyAlignment="0" applyProtection="0"/>
  </cellStyleXfs>
  <cellXfs count="290">
    <xf numFmtId="0" fontId="0" fillId="0" borderId="0" xfId="0"/>
    <xf numFmtId="0" fontId="1" fillId="0" borderId="0" xfId="0" applyFont="1"/>
    <xf numFmtId="2" fontId="1" fillId="0" borderId="0" xfId="0" applyNumberFormat="1" applyFont="1"/>
    <xf numFmtId="0" fontId="2" fillId="0" borderId="6" xfId="0" applyFont="1" applyBorder="1"/>
    <xf numFmtId="0" fontId="1" fillId="0" borderId="7" xfId="0" applyFont="1" applyBorder="1"/>
    <xf numFmtId="0" fontId="4" fillId="0" borderId="4" xfId="0" applyFont="1" applyBorder="1"/>
    <xf numFmtId="0" fontId="1" fillId="0" borderId="8" xfId="0" applyFont="1" applyBorder="1"/>
    <xf numFmtId="0" fontId="1" fillId="0" borderId="0" xfId="0" applyFont="1" applyAlignment="1">
      <alignment horizontal="right"/>
    </xf>
    <xf numFmtId="0" fontId="2" fillId="0" borderId="0" xfId="0" applyFont="1" applyAlignment="1">
      <alignment horizontal="center"/>
    </xf>
    <xf numFmtId="0" fontId="4" fillId="0" borderId="0" xfId="0" applyFont="1"/>
    <xf numFmtId="2" fontId="1" fillId="0" borderId="0" xfId="0" applyNumberFormat="1" applyFont="1" applyAlignment="1">
      <alignment horizontal="center"/>
    </xf>
    <xf numFmtId="2" fontId="5" fillId="0" borderId="0" xfId="0" applyNumberFormat="1" applyFont="1" applyAlignment="1">
      <alignment horizontal="center"/>
    </xf>
    <xf numFmtId="2" fontId="2" fillId="0" borderId="0" xfId="0" applyNumberFormat="1" applyFont="1" applyAlignment="1">
      <alignment horizontal="center"/>
    </xf>
    <xf numFmtId="0" fontId="1" fillId="0" borderId="0" xfId="0" applyFont="1" applyAlignment="1">
      <alignment horizontal="left"/>
    </xf>
    <xf numFmtId="0" fontId="1" fillId="0" borderId="5" xfId="0" applyFont="1" applyBorder="1" applyAlignment="1">
      <alignment horizontal="right"/>
    </xf>
    <xf numFmtId="0" fontId="1" fillId="0" borderId="3" xfId="0" applyFont="1" applyBorder="1"/>
    <xf numFmtId="0" fontId="1" fillId="0" borderId="4" xfId="0" applyFont="1" applyBorder="1"/>
    <xf numFmtId="0" fontId="1" fillId="0" borderId="3" xfId="0" applyFont="1" applyBorder="1" applyAlignment="1">
      <alignment horizontal="right"/>
    </xf>
    <xf numFmtId="9" fontId="8" fillId="0" borderId="5" xfId="0" applyNumberFormat="1" applyFont="1" applyBorder="1" applyAlignment="1">
      <alignment horizontal="center"/>
    </xf>
    <xf numFmtId="0" fontId="8" fillId="0" borderId="3" xfId="0" applyFont="1" applyBorder="1" applyAlignment="1" applyProtection="1">
      <alignment horizontal="right"/>
      <protection locked="0"/>
    </xf>
    <xf numFmtId="0" fontId="8" fillId="0" borderId="12" xfId="0" applyFont="1" applyBorder="1" applyAlignment="1" applyProtection="1">
      <alignment horizontal="right"/>
      <protection locked="0"/>
    </xf>
    <xf numFmtId="164" fontId="8" fillId="0" borderId="0" xfId="0" applyNumberFormat="1" applyFont="1" applyAlignment="1" applyProtection="1">
      <alignment horizontal="center"/>
      <protection locked="0"/>
    </xf>
    <xf numFmtId="164" fontId="8" fillId="0" borderId="8" xfId="0" applyNumberFormat="1"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5" xfId="0" applyFont="1" applyBorder="1" applyAlignment="1" applyProtection="1">
      <alignment horizontal="center"/>
      <protection locked="0"/>
    </xf>
    <xf numFmtId="0" fontId="8" fillId="0" borderId="0" xfId="0" applyFont="1"/>
    <xf numFmtId="2" fontId="8" fillId="0" borderId="3" xfId="0" applyNumberFormat="1" applyFont="1" applyBorder="1" applyAlignment="1" applyProtection="1">
      <alignment horizontal="center" vertical="center"/>
      <protection locked="0"/>
    </xf>
    <xf numFmtId="4" fontId="8" fillId="0" borderId="3" xfId="0" applyNumberFormat="1" applyFont="1" applyBorder="1" applyAlignment="1" applyProtection="1">
      <alignment horizontal="center" vertical="center"/>
      <protection locked="0"/>
    </xf>
    <xf numFmtId="2" fontId="8" fillId="2" borderId="3" xfId="0" applyNumberFormat="1" applyFont="1" applyFill="1" applyBorder="1" applyAlignment="1">
      <alignment horizontal="center"/>
    </xf>
    <xf numFmtId="2" fontId="8" fillId="2" borderId="4" xfId="0" applyNumberFormat="1" applyFont="1" applyFill="1" applyBorder="1" applyAlignment="1">
      <alignment horizontal="center"/>
    </xf>
    <xf numFmtId="2" fontId="8" fillId="0" borderId="20" xfId="0" applyNumberFormat="1" applyFont="1" applyBorder="1" applyAlignment="1" applyProtection="1">
      <alignment vertical="center"/>
      <protection locked="0"/>
    </xf>
    <xf numFmtId="0" fontId="1" fillId="0" borderId="10" xfId="0" applyFont="1" applyBorder="1"/>
    <xf numFmtId="0" fontId="4" fillId="0" borderId="0" xfId="0" applyFont="1" applyAlignment="1">
      <alignment vertical="top" wrapText="1"/>
    </xf>
    <xf numFmtId="0" fontId="4" fillId="0" borderId="10" xfId="0" applyFont="1" applyBorder="1" applyAlignment="1">
      <alignment vertical="top" wrapText="1"/>
    </xf>
    <xf numFmtId="164" fontId="1" fillId="0" borderId="0" xfId="0" applyNumberFormat="1" applyFont="1" applyAlignment="1">
      <alignment horizontal="center"/>
    </xf>
    <xf numFmtId="164" fontId="1" fillId="0" borderId="8" xfId="0" applyNumberFormat="1" applyFont="1" applyBorder="1" applyAlignment="1">
      <alignment horizontal="center"/>
    </xf>
    <xf numFmtId="164" fontId="1" fillId="0" borderId="5" xfId="0" applyNumberFormat="1" applyFont="1" applyBorder="1" applyAlignment="1">
      <alignment horizontal="left"/>
    </xf>
    <xf numFmtId="2" fontId="8" fillId="2" borderId="18" xfId="0" applyNumberFormat="1" applyFont="1" applyFill="1" applyBorder="1" applyAlignment="1">
      <alignment horizontal="center"/>
    </xf>
    <xf numFmtId="2" fontId="8" fillId="2" borderId="19" xfId="0" applyNumberFormat="1" applyFont="1" applyFill="1" applyBorder="1" applyAlignment="1">
      <alignment horizontal="center"/>
    </xf>
    <xf numFmtId="1" fontId="8" fillId="0" borderId="0" xfId="0" applyNumberFormat="1" applyFont="1" applyAlignment="1" applyProtection="1">
      <alignment horizontal="center"/>
      <protection locked="0"/>
    </xf>
    <xf numFmtId="164" fontId="8" fillId="0" borderId="10" xfId="0" applyNumberFormat="1" applyFont="1" applyBorder="1" applyAlignment="1" applyProtection="1">
      <alignment horizontal="center"/>
      <protection locked="0"/>
    </xf>
    <xf numFmtId="0" fontId="2" fillId="0" borderId="23" xfId="0" applyFont="1" applyBorder="1" applyAlignment="1">
      <alignment horizontal="center"/>
    </xf>
    <xf numFmtId="0" fontId="8" fillId="0" borderId="4" xfId="0" applyFont="1" applyBorder="1" applyAlignment="1" applyProtection="1">
      <alignment horizontal="center"/>
      <protection locked="0"/>
    </xf>
    <xf numFmtId="44" fontId="1" fillId="0" borderId="0" xfId="1" applyFont="1"/>
    <xf numFmtId="44" fontId="1" fillId="0" borderId="0" xfId="1" applyFont="1" applyAlignment="1">
      <alignment horizontal="right"/>
    </xf>
    <xf numFmtId="44" fontId="2" fillId="0" borderId="23" xfId="1" applyFont="1" applyBorder="1" applyAlignment="1"/>
    <xf numFmtId="2" fontId="1" fillId="0" borderId="5" xfId="0" applyNumberFormat="1" applyFont="1" applyBorder="1"/>
    <xf numFmtId="0" fontId="2" fillId="0" borderId="24" xfId="0" applyFont="1" applyBorder="1" applyAlignment="1">
      <alignment horizontal="center"/>
    </xf>
    <xf numFmtId="2" fontId="8" fillId="2" borderId="29" xfId="0" applyNumberFormat="1" applyFont="1" applyFill="1" applyBorder="1" applyAlignment="1">
      <alignment horizontal="center"/>
    </xf>
    <xf numFmtId="2" fontId="8" fillId="2" borderId="28" xfId="0" applyNumberFormat="1" applyFont="1" applyFill="1" applyBorder="1" applyAlignment="1">
      <alignment horizontal="center"/>
    </xf>
    <xf numFmtId="0" fontId="2" fillId="0" borderId="23" xfId="0" applyFont="1" applyBorder="1"/>
    <xf numFmtId="44" fontId="2" fillId="0" borderId="23" xfId="1" applyFont="1" applyBorder="1" applyAlignment="1">
      <alignment horizontal="center"/>
    </xf>
    <xf numFmtId="44" fontId="1" fillId="0" borderId="23" xfId="1" applyFont="1" applyBorder="1"/>
    <xf numFmtId="0" fontId="1" fillId="0" borderId="23" xfId="0" applyFont="1" applyBorder="1" applyProtection="1">
      <protection locked="0"/>
    </xf>
    <xf numFmtId="44" fontId="1" fillId="0" borderId="23" xfId="1" applyFont="1" applyBorder="1" applyProtection="1">
      <protection locked="0"/>
    </xf>
    <xf numFmtId="164" fontId="8" fillId="0" borderId="0" xfId="0" applyNumberFormat="1" applyFont="1" applyAlignment="1">
      <alignment horizontal="center"/>
    </xf>
    <xf numFmtId="0" fontId="15" fillId="0" borderId="0" xfId="0" applyFont="1"/>
    <xf numFmtId="0" fontId="0" fillId="0" borderId="23" xfId="0" applyBorder="1"/>
    <xf numFmtId="0" fontId="16" fillId="0" borderId="6" xfId="0" applyFont="1" applyBorder="1"/>
    <xf numFmtId="0" fontId="16" fillId="0" borderId="24" xfId="0" applyFont="1" applyBorder="1"/>
    <xf numFmtId="0" fontId="16" fillId="0" borderId="23" xfId="0" applyFont="1" applyBorder="1"/>
    <xf numFmtId="44" fontId="0" fillId="0" borderId="6" xfId="1" applyFont="1" applyBorder="1"/>
    <xf numFmtId="44" fontId="0" fillId="0" borderId="24" xfId="1" applyFont="1" applyBorder="1"/>
    <xf numFmtId="44" fontId="0" fillId="0" borderId="0" xfId="1" applyFont="1"/>
    <xf numFmtId="164" fontId="8" fillId="0" borderId="23" xfId="0" applyNumberFormat="1" applyFont="1" applyBorder="1" applyAlignment="1" applyProtection="1">
      <alignment horizontal="center"/>
      <protection locked="0"/>
    </xf>
    <xf numFmtId="0" fontId="17" fillId="0" borderId="23" xfId="0" applyFont="1" applyBorder="1"/>
    <xf numFmtId="164" fontId="0" fillId="0" borderId="24" xfId="1" applyNumberFormat="1" applyFont="1" applyBorder="1"/>
    <xf numFmtId="44" fontId="16" fillId="0" borderId="23" xfId="1" applyFont="1" applyBorder="1"/>
    <xf numFmtId="0" fontId="1" fillId="3" borderId="3" xfId="0" applyFont="1" applyFill="1" applyBorder="1"/>
    <xf numFmtId="0" fontId="1" fillId="3" borderId="1" xfId="0" applyFont="1" applyFill="1" applyBorder="1"/>
    <xf numFmtId="0" fontId="2" fillId="0" borderId="0" xfId="0" applyFont="1"/>
    <xf numFmtId="0" fontId="1" fillId="0" borderId="5" xfId="0" applyFont="1" applyBorder="1"/>
    <xf numFmtId="0" fontId="1" fillId="0" borderId="0" xfId="0" applyFont="1" applyProtection="1">
      <protection locked="0"/>
    </xf>
    <xf numFmtId="0" fontId="1" fillId="0" borderId="10" xfId="0" applyFont="1" applyBorder="1" applyProtection="1">
      <protection locked="0"/>
    </xf>
    <xf numFmtId="2" fontId="8" fillId="0" borderId="18"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0" fontId="1" fillId="3" borderId="2" xfId="0" applyFont="1" applyFill="1" applyBorder="1" applyAlignment="1">
      <alignment wrapText="1"/>
    </xf>
    <xf numFmtId="0" fontId="1" fillId="3" borderId="11" xfId="0" applyFont="1" applyFill="1" applyBorder="1" applyAlignment="1">
      <alignment wrapText="1"/>
    </xf>
    <xf numFmtId="0" fontId="1" fillId="0" borderId="0" xfId="0" applyFont="1" applyAlignment="1" applyProtection="1">
      <alignment wrapText="1"/>
      <protection locked="0"/>
    </xf>
    <xf numFmtId="0" fontId="1" fillId="0" borderId="10" xfId="0" applyFont="1" applyBorder="1" applyAlignment="1" applyProtection="1">
      <alignment wrapText="1"/>
      <protection locked="0"/>
    </xf>
    <xf numFmtId="0" fontId="1" fillId="0" borderId="0" xfId="0" applyFont="1" applyAlignment="1">
      <alignment wrapText="1"/>
    </xf>
    <xf numFmtId="2" fontId="8" fillId="0" borderId="18" xfId="0" applyNumberFormat="1" applyFont="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1" xfId="0" applyNumberFormat="1" applyFont="1" applyBorder="1" applyAlignment="1">
      <alignment horizontal="center"/>
    </xf>
    <xf numFmtId="2" fontId="8" fillId="0" borderId="0" xfId="0" applyNumberFormat="1" applyFont="1" applyAlignment="1">
      <alignment horizontal="center"/>
    </xf>
    <xf numFmtId="0" fontId="2" fillId="0" borderId="6" xfId="0" applyFont="1" applyBorder="1" applyAlignment="1">
      <alignment horizontal="center"/>
    </xf>
    <xf numFmtId="0" fontId="1" fillId="0" borderId="10" xfId="0" applyFont="1" applyBorder="1" applyAlignment="1">
      <alignment wrapText="1"/>
    </xf>
    <xf numFmtId="0" fontId="1" fillId="0" borderId="0" xfId="0" applyFont="1" applyAlignment="1">
      <alignment vertical="top" wrapText="1"/>
    </xf>
    <xf numFmtId="0" fontId="1" fillId="0" borderId="10" xfId="0" applyFont="1" applyBorder="1" applyAlignment="1">
      <alignment vertical="top" wrapText="1"/>
    </xf>
    <xf numFmtId="0" fontId="13" fillId="0" borderId="3" xfId="0" applyFont="1" applyBorder="1" applyAlignment="1">
      <alignment horizontal="right" wrapText="1"/>
    </xf>
    <xf numFmtId="0" fontId="13" fillId="0" borderId="0" xfId="0" applyFont="1" applyAlignment="1">
      <alignment horizontal="right" wrapText="1"/>
    </xf>
    <xf numFmtId="0" fontId="13" fillId="0" borderId="4" xfId="0" applyFont="1" applyBorder="1" applyAlignment="1">
      <alignment horizontal="right" wrapText="1"/>
    </xf>
    <xf numFmtId="0" fontId="13" fillId="0" borderId="5" xfId="0" applyFont="1" applyBorder="1" applyAlignment="1">
      <alignment horizontal="right" wrapText="1"/>
    </xf>
    <xf numFmtId="0" fontId="1" fillId="0" borderId="0" xfId="0" applyFont="1" applyAlignment="1">
      <alignment horizontal="center"/>
    </xf>
    <xf numFmtId="0" fontId="1" fillId="0" borderId="5" xfId="0" applyFont="1" applyBorder="1" applyAlignment="1">
      <alignment horizontal="center"/>
    </xf>
    <xf numFmtId="164" fontId="8" fillId="0" borderId="4" xfId="0" applyNumberFormat="1" applyFont="1" applyBorder="1" applyAlignment="1" applyProtection="1">
      <alignment horizontal="center"/>
      <protection locked="0"/>
    </xf>
    <xf numFmtId="164" fontId="8" fillId="0" borderId="5" xfId="0" applyNumberFormat="1" applyFont="1" applyBorder="1" applyAlignment="1" applyProtection="1">
      <alignment horizontal="center"/>
      <protection locked="0"/>
    </xf>
    <xf numFmtId="164" fontId="8" fillId="0" borderId="9" xfId="0" applyNumberFormat="1" applyFont="1" applyBorder="1" applyAlignment="1" applyProtection="1">
      <alignment horizontal="center"/>
      <protection locked="0"/>
    </xf>
    <xf numFmtId="2" fontId="8" fillId="0" borderId="18"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wrapText="1"/>
    </xf>
    <xf numFmtId="0" fontId="1" fillId="0" borderId="10" xfId="0" applyFont="1" applyBorder="1" applyAlignment="1">
      <alignment horizontal="left" wrapText="1"/>
    </xf>
    <xf numFmtId="2" fontId="8" fillId="0" borderId="3" xfId="0" applyNumberFormat="1" applyFont="1" applyBorder="1" applyAlignment="1">
      <alignment horizontal="center" vertical="center"/>
    </xf>
    <xf numFmtId="2" fontId="8" fillId="0" borderId="0" xfId="0" applyNumberFormat="1" applyFont="1" applyAlignment="1">
      <alignment horizontal="center" vertical="center"/>
    </xf>
    <xf numFmtId="2" fontId="8" fillId="0" borderId="10" xfId="0" applyNumberFormat="1" applyFont="1" applyBorder="1" applyAlignment="1">
      <alignment horizontal="center" vertical="center"/>
    </xf>
    <xf numFmtId="0" fontId="1" fillId="3" borderId="2" xfId="0" applyFont="1" applyFill="1" applyBorder="1" applyAlignment="1">
      <alignment wrapText="1"/>
    </xf>
    <xf numFmtId="0" fontId="1" fillId="3" borderId="11" xfId="0" applyFont="1" applyFill="1" applyBorder="1" applyAlignment="1">
      <alignment wrapText="1"/>
    </xf>
    <xf numFmtId="0" fontId="8" fillId="0" borderId="0" xfId="0" applyFont="1" applyAlignment="1">
      <alignment wrapText="1"/>
    </xf>
    <xf numFmtId="0" fontId="8" fillId="0" borderId="5" xfId="0" applyFont="1" applyBorder="1"/>
    <xf numFmtId="0" fontId="8" fillId="0" borderId="0" xfId="0" applyFont="1" applyAlignment="1" applyProtection="1">
      <alignment wrapText="1"/>
      <protection locked="0"/>
    </xf>
    <xf numFmtId="0" fontId="8" fillId="0" borderId="10" xfId="0" applyFont="1" applyBorder="1" applyAlignment="1" applyProtection="1">
      <alignment wrapText="1"/>
      <protection locked="0"/>
    </xf>
    <xf numFmtId="0" fontId="1" fillId="0" borderId="4"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9" xfId="0" applyFont="1" applyBorder="1" applyAlignment="1" applyProtection="1">
      <alignment wrapText="1"/>
      <protection locked="0"/>
    </xf>
    <xf numFmtId="2" fontId="8" fillId="0" borderId="1" xfId="0" applyNumberFormat="1" applyFont="1" applyBorder="1" applyAlignment="1">
      <alignment horizontal="center" vertical="center"/>
    </xf>
    <xf numFmtId="2" fontId="8" fillId="0" borderId="2" xfId="0" applyNumberFormat="1" applyFont="1" applyBorder="1" applyAlignment="1">
      <alignment horizontal="center" vertical="center"/>
    </xf>
    <xf numFmtId="2" fontId="8" fillId="0" borderId="11" xfId="0" applyNumberFormat="1" applyFont="1" applyBorder="1" applyAlignment="1">
      <alignment horizontal="center" vertical="center"/>
    </xf>
    <xf numFmtId="0" fontId="1" fillId="0" borderId="5" xfId="0" applyFont="1" applyBorder="1" applyProtection="1">
      <protection locked="0"/>
    </xf>
    <xf numFmtId="0" fontId="1" fillId="0" borderId="9" xfId="0" applyFont="1" applyBorder="1" applyProtection="1">
      <protection locked="0"/>
    </xf>
    <xf numFmtId="2" fontId="8" fillId="0" borderId="4" xfId="0" applyNumberFormat="1" applyFont="1" applyBorder="1" applyAlignment="1">
      <alignment horizontal="center" vertical="center"/>
    </xf>
    <xf numFmtId="2" fontId="8" fillId="0" borderId="5" xfId="0" applyNumberFormat="1" applyFont="1" applyBorder="1" applyAlignment="1">
      <alignment horizontal="center" vertical="center"/>
    </xf>
    <xf numFmtId="2" fontId="8" fillId="0" borderId="9" xfId="0" applyNumberFormat="1" applyFont="1" applyBorder="1" applyAlignment="1">
      <alignment horizontal="center" vertical="center"/>
    </xf>
    <xf numFmtId="0" fontId="1" fillId="3" borderId="1" xfId="0" applyFont="1" applyFill="1" applyBorder="1" applyAlignment="1">
      <alignment wrapText="1"/>
    </xf>
    <xf numFmtId="0" fontId="1" fillId="3" borderId="1" xfId="0" applyFont="1" applyFill="1" applyBorder="1"/>
    <xf numFmtId="0" fontId="1" fillId="3" borderId="2" xfId="0" applyFont="1" applyFill="1" applyBorder="1"/>
    <xf numFmtId="0" fontId="2" fillId="0" borderId="1" xfId="0" applyFont="1" applyBorder="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13" xfId="0" applyFont="1" applyBorder="1" applyAlignment="1">
      <alignment vertical="center"/>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11" xfId="0" applyFont="1" applyFill="1" applyBorder="1" applyAlignment="1">
      <alignment vertical="top" wrapText="1"/>
    </xf>
    <xf numFmtId="0" fontId="1" fillId="0" borderId="5" xfId="0" applyFont="1" applyBorder="1" applyAlignment="1">
      <alignment wrapText="1"/>
    </xf>
    <xf numFmtId="0" fontId="8" fillId="0" borderId="5" xfId="0" applyFont="1" applyBorder="1" applyAlignment="1" applyProtection="1">
      <alignment wrapText="1"/>
      <protection locked="0"/>
    </xf>
    <xf numFmtId="0" fontId="8" fillId="0" borderId="9" xfId="0" applyFont="1" applyBorder="1" applyAlignment="1" applyProtection="1">
      <alignment wrapText="1"/>
      <protection locked="0"/>
    </xf>
    <xf numFmtId="0" fontId="1" fillId="0" borderId="0" xfId="0" applyFont="1" applyAlignment="1" applyProtection="1">
      <alignment wrapText="1"/>
      <protection locked="0"/>
    </xf>
    <xf numFmtId="0" fontId="1" fillId="0" borderId="10" xfId="0" applyFont="1" applyBorder="1" applyAlignment="1" applyProtection="1">
      <alignment wrapText="1"/>
      <protection locked="0"/>
    </xf>
    <xf numFmtId="0" fontId="8" fillId="0" borderId="5" xfId="0" applyFont="1" applyBorder="1" applyProtection="1">
      <protection locked="0"/>
    </xf>
    <xf numFmtId="0" fontId="8" fillId="0" borderId="9" xfId="0" applyFont="1" applyBorder="1" applyProtection="1">
      <protection locked="0"/>
    </xf>
    <xf numFmtId="0" fontId="1" fillId="0" borderId="0" xfId="0" applyFont="1" applyAlignment="1">
      <alignment wrapText="1"/>
    </xf>
    <xf numFmtId="0" fontId="1" fillId="0" borderId="0" xfId="0" applyFont="1"/>
    <xf numFmtId="0" fontId="1" fillId="0" borderId="5" xfId="0" applyFont="1" applyBorder="1"/>
    <xf numFmtId="0" fontId="1" fillId="0" borderId="0" xfId="0" applyFont="1" applyProtection="1">
      <protection locked="0"/>
    </xf>
    <xf numFmtId="0" fontId="1" fillId="0" borderId="10" xfId="0" applyFont="1" applyBorder="1" applyProtection="1">
      <protection locked="0"/>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0" fontId="11" fillId="0" borderId="2" xfId="0" applyFont="1" applyBorder="1" applyAlignment="1">
      <alignment horizontal="center"/>
    </xf>
    <xf numFmtId="2" fontId="11" fillId="0" borderId="2" xfId="0" applyNumberFormat="1" applyFont="1" applyBorder="1" applyAlignment="1">
      <alignment horizontal="center"/>
    </xf>
    <xf numFmtId="2" fontId="11" fillId="0" borderId="11" xfId="0" applyNumberFormat="1" applyFont="1" applyBorder="1" applyAlignment="1">
      <alignment horizontal="center"/>
    </xf>
    <xf numFmtId="2" fontId="11" fillId="0" borderId="14" xfId="0" applyNumberFormat="1" applyFont="1" applyBorder="1" applyAlignment="1">
      <alignment horizontal="center" vertical="center"/>
    </xf>
    <xf numFmtId="2" fontId="11" fillId="0" borderId="15" xfId="0" applyNumberFormat="1" applyFont="1" applyBorder="1" applyAlignment="1">
      <alignment horizontal="center" vertical="center"/>
    </xf>
    <xf numFmtId="2" fontId="11" fillId="0" borderId="16" xfId="0" applyNumberFormat="1" applyFont="1" applyBorder="1" applyAlignment="1">
      <alignment horizontal="center" vertical="center"/>
    </xf>
    <xf numFmtId="2" fontId="11" fillId="0" borderId="4" xfId="0" applyNumberFormat="1" applyFont="1" applyBorder="1" applyAlignment="1">
      <alignment horizontal="center" vertical="center"/>
    </xf>
    <xf numFmtId="2" fontId="11" fillId="0" borderId="5" xfId="0" applyNumberFormat="1" applyFont="1" applyBorder="1" applyAlignment="1">
      <alignment horizontal="center" vertical="center"/>
    </xf>
    <xf numFmtId="2" fontId="11" fillId="0" borderId="9"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12" fillId="0" borderId="11" xfId="0" applyNumberFormat="1" applyFont="1" applyBorder="1" applyAlignment="1">
      <alignment horizontal="center" vertical="center"/>
    </xf>
    <xf numFmtId="2" fontId="12" fillId="0" borderId="12" xfId="0" applyNumberFormat="1" applyFont="1" applyBorder="1" applyAlignment="1">
      <alignment horizontal="center" vertical="center"/>
    </xf>
    <xf numFmtId="2" fontId="12" fillId="0" borderId="8" xfId="0" applyNumberFormat="1" applyFont="1" applyBorder="1" applyAlignment="1">
      <alignment horizontal="center" vertical="center"/>
    </xf>
    <xf numFmtId="2" fontId="12" fillId="0" borderId="13" xfId="0" applyNumberFormat="1" applyFont="1" applyBorder="1" applyAlignment="1">
      <alignment horizontal="center" vertical="center"/>
    </xf>
    <xf numFmtId="2" fontId="8" fillId="0" borderId="18" xfId="0" applyNumberFormat="1" applyFont="1" applyBorder="1" applyAlignment="1">
      <alignment horizontal="center" vertical="center"/>
    </xf>
    <xf numFmtId="2" fontId="8" fillId="0" borderId="21" xfId="0" applyNumberFormat="1" applyFont="1" applyBorder="1" applyAlignment="1">
      <alignment horizontal="center" vertical="center"/>
    </xf>
    <xf numFmtId="0" fontId="1" fillId="0" borderId="4" xfId="0" applyFont="1" applyBorder="1" applyProtection="1">
      <protection locked="0"/>
    </xf>
    <xf numFmtId="2" fontId="8" fillId="0" borderId="19" xfId="0" applyNumberFormat="1" applyFont="1" applyBorder="1" applyAlignment="1" applyProtection="1">
      <alignment horizontal="center" vertical="center"/>
      <protection locked="0"/>
    </xf>
    <xf numFmtId="2" fontId="8" fillId="0" borderId="1" xfId="0" applyNumberFormat="1" applyFont="1" applyBorder="1" applyAlignment="1">
      <alignment horizontal="center"/>
    </xf>
    <xf numFmtId="2" fontId="8" fillId="0" borderId="2" xfId="0" applyNumberFormat="1" applyFont="1" applyBorder="1" applyAlignment="1">
      <alignment horizontal="center"/>
    </xf>
    <xf numFmtId="2" fontId="8" fillId="0" borderId="11" xfId="0" applyNumberFormat="1" applyFont="1" applyBorder="1" applyAlignment="1">
      <alignment horizontal="center"/>
    </xf>
    <xf numFmtId="2" fontId="8" fillId="0" borderId="3" xfId="0" applyNumberFormat="1" applyFont="1" applyBorder="1" applyAlignment="1">
      <alignment horizontal="center"/>
    </xf>
    <xf numFmtId="2" fontId="8" fillId="0" borderId="0" xfId="0" applyNumberFormat="1" applyFont="1" applyAlignment="1">
      <alignment horizontal="center"/>
    </xf>
    <xf numFmtId="2" fontId="8" fillId="0" borderId="10" xfId="0" applyNumberFormat="1" applyFont="1" applyBorder="1" applyAlignment="1">
      <alignment horizontal="center"/>
    </xf>
    <xf numFmtId="4" fontId="8" fillId="0" borderId="3" xfId="0" applyNumberFormat="1" applyFont="1" applyBorder="1" applyAlignment="1">
      <alignment horizontal="center"/>
    </xf>
    <xf numFmtId="4" fontId="8" fillId="0" borderId="0" xfId="0" applyNumberFormat="1" applyFont="1" applyAlignment="1">
      <alignment horizontal="center"/>
    </xf>
    <xf numFmtId="4" fontId="8" fillId="0" borderId="10" xfId="0" applyNumberFormat="1" applyFont="1" applyBorder="1" applyAlignment="1">
      <alignment horizontal="center"/>
    </xf>
    <xf numFmtId="4" fontId="8" fillId="0" borderId="4" xfId="0" applyNumberFormat="1" applyFont="1" applyBorder="1" applyAlignment="1">
      <alignment horizontal="center"/>
    </xf>
    <xf numFmtId="4" fontId="8" fillId="0" borderId="5" xfId="0" applyNumberFormat="1" applyFont="1" applyBorder="1" applyAlignment="1">
      <alignment horizontal="center"/>
    </xf>
    <xf numFmtId="4" fontId="8" fillId="0" borderId="9" xfId="0" applyNumberFormat="1" applyFont="1" applyBorder="1" applyAlignment="1">
      <alignment horizontal="center"/>
    </xf>
    <xf numFmtId="2" fontId="1" fillId="0" borderId="18" xfId="0" applyNumberFormat="1" applyFont="1" applyBorder="1" applyAlignment="1">
      <alignment horizontal="center" vertical="center"/>
    </xf>
    <xf numFmtId="2" fontId="1" fillId="0" borderId="21"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2" fontId="5" fillId="0" borderId="11"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5" fillId="0" borderId="8"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1" fillId="0" borderId="14" xfId="0" applyNumberFormat="1" applyFont="1" applyBorder="1" applyAlignment="1">
      <alignment horizontal="center"/>
    </xf>
    <xf numFmtId="2" fontId="1" fillId="0" borderId="15" xfId="0" applyNumberFormat="1" applyFont="1" applyBorder="1" applyAlignment="1">
      <alignment horizontal="center"/>
    </xf>
    <xf numFmtId="2" fontId="1" fillId="0" borderId="16" xfId="0" applyNumberFormat="1" applyFont="1" applyBorder="1" applyAlignment="1">
      <alignment horizontal="center"/>
    </xf>
    <xf numFmtId="2" fontId="1" fillId="0" borderId="4" xfId="0" applyNumberFormat="1" applyFont="1" applyBorder="1" applyAlignment="1">
      <alignment horizontal="center"/>
    </xf>
    <xf numFmtId="2" fontId="1" fillId="0" borderId="5" xfId="0" applyNumberFormat="1" applyFont="1" applyBorder="1" applyAlignment="1">
      <alignment horizontal="center"/>
    </xf>
    <xf numFmtId="2" fontId="1" fillId="0" borderId="9" xfId="0" applyNumberFormat="1" applyFont="1" applyBorder="1" applyAlignment="1">
      <alignment horizontal="center"/>
    </xf>
    <xf numFmtId="2" fontId="1" fillId="0" borderId="22" xfId="0" applyNumberFormat="1" applyFont="1" applyBorder="1" applyAlignment="1">
      <alignment horizontal="center"/>
    </xf>
    <xf numFmtId="2" fontId="1" fillId="0" borderId="20" xfId="0" applyNumberFormat="1"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4" fillId="3" borderId="1" xfId="0" applyFont="1" applyFill="1" applyBorder="1"/>
    <xf numFmtId="0" fontId="4" fillId="3" borderId="2" xfId="0" applyFont="1" applyFill="1" applyBorder="1"/>
    <xf numFmtId="0" fontId="4" fillId="3" borderId="11" xfId="0" applyFont="1" applyFill="1" applyBorder="1"/>
    <xf numFmtId="0" fontId="1" fillId="3" borderId="11" xfId="0" applyFont="1" applyFill="1" applyBorder="1"/>
    <xf numFmtId="2" fontId="1" fillId="0" borderId="1" xfId="0" applyNumberFormat="1" applyFont="1" applyBorder="1" applyAlignment="1">
      <alignment horizontal="center" vertical="center"/>
    </xf>
    <xf numFmtId="2" fontId="1" fillId="0" borderId="3" xfId="0" applyNumberFormat="1" applyFont="1" applyBorder="1" applyAlignment="1">
      <alignment horizontal="center" vertical="center"/>
    </xf>
    <xf numFmtId="0" fontId="1" fillId="0" borderId="1" xfId="0"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applyAlignment="1">
      <alignment horizontal="center" vertical="center"/>
    </xf>
    <xf numFmtId="2" fontId="1" fillId="0" borderId="10" xfId="0" applyNumberFormat="1" applyFont="1" applyBorder="1" applyAlignment="1">
      <alignment horizontal="center" vertical="center"/>
    </xf>
    <xf numFmtId="2" fontId="1" fillId="0" borderId="5" xfId="0" applyNumberFormat="1" applyFont="1" applyBorder="1" applyAlignment="1">
      <alignment horizontal="center" vertical="center"/>
    </xf>
    <xf numFmtId="2" fontId="1" fillId="0" borderId="9" xfId="0" applyNumberFormat="1" applyFont="1" applyBorder="1" applyAlignment="1">
      <alignment horizontal="center" vertical="center"/>
    </xf>
    <xf numFmtId="0" fontId="8" fillId="0" borderId="3"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1" fillId="3" borderId="3" xfId="0" applyFont="1" applyFill="1" applyBorder="1"/>
    <xf numFmtId="0" fontId="1" fillId="3" borderId="0" xfId="0" applyFont="1" applyFill="1"/>
    <xf numFmtId="0" fontId="1" fillId="3" borderId="10" xfId="0" applyFont="1" applyFill="1" applyBorder="1"/>
    <xf numFmtId="0" fontId="1" fillId="0" borderId="10" xfId="0" applyFont="1" applyBorder="1" applyAlignment="1">
      <alignment wrapText="1"/>
    </xf>
    <xf numFmtId="0" fontId="2" fillId="0" borderId="0" xfId="0" applyFont="1" applyAlignment="1">
      <alignment wrapText="1"/>
    </xf>
    <xf numFmtId="0" fontId="1" fillId="0" borderId="0" xfId="0" applyFont="1" applyAlignment="1">
      <alignment vertical="top" wrapText="1"/>
    </xf>
    <xf numFmtId="0" fontId="1" fillId="0" borderId="10" xfId="0" applyFont="1" applyBorder="1" applyAlignment="1">
      <alignment vertical="top" wrapText="1"/>
    </xf>
    <xf numFmtId="0" fontId="7" fillId="0" borderId="0" xfId="0" applyFont="1" applyAlignment="1">
      <alignment horizontal="center" vertical="top"/>
    </xf>
    <xf numFmtId="0" fontId="8" fillId="0" borderId="9" xfId="0" applyFont="1" applyBorder="1" applyAlignment="1" applyProtection="1">
      <alignment vertical="top" wrapText="1"/>
      <protection locked="0"/>
    </xf>
    <xf numFmtId="0" fontId="11" fillId="0" borderId="0" xfId="0" applyFont="1" applyProtection="1">
      <protection locked="0"/>
    </xf>
    <xf numFmtId="0" fontId="1" fillId="0" borderId="14" xfId="0" applyFont="1" applyBorder="1"/>
    <xf numFmtId="0" fontId="1" fillId="0" borderId="15" xfId="0" applyFont="1" applyBorder="1"/>
    <xf numFmtId="0" fontId="1" fillId="0" borderId="16" xfId="0" applyFont="1" applyBorder="1"/>
    <xf numFmtId="0" fontId="1" fillId="0" borderId="1" xfId="0" applyFont="1" applyBorder="1" applyAlignment="1">
      <alignment wrapText="1"/>
    </xf>
    <xf numFmtId="0" fontId="1" fillId="0" borderId="2"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1" fillId="0" borderId="3"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2" fillId="0" borderId="0" xfId="0" applyFont="1"/>
    <xf numFmtId="0" fontId="8" fillId="0" borderId="3" xfId="0" applyFont="1" applyBorder="1" applyAlignment="1" applyProtection="1">
      <alignment vertical="top"/>
      <protection locked="0"/>
    </xf>
    <xf numFmtId="0" fontId="8" fillId="0" borderId="0" xfId="0" applyFont="1" applyAlignment="1" applyProtection="1">
      <alignment vertical="top"/>
      <protection locked="0"/>
    </xf>
    <xf numFmtId="0" fontId="8" fillId="0" borderId="10" xfId="0" applyFont="1" applyBorder="1" applyAlignment="1" applyProtection="1">
      <alignment vertical="top"/>
      <protection locked="0"/>
    </xf>
    <xf numFmtId="0" fontId="8" fillId="0" borderId="4" xfId="0" applyFont="1" applyBorder="1" applyAlignment="1" applyProtection="1">
      <alignment vertical="top"/>
      <protection locked="0"/>
    </xf>
    <xf numFmtId="0" fontId="8" fillId="0" borderId="5" xfId="0" applyFont="1" applyBorder="1" applyAlignment="1" applyProtection="1">
      <alignment vertical="top"/>
      <protection locked="0"/>
    </xf>
    <xf numFmtId="0" fontId="8" fillId="0" borderId="9" xfId="0" applyFont="1" applyBorder="1" applyAlignment="1" applyProtection="1">
      <alignment vertical="top"/>
      <protection locked="0"/>
    </xf>
    <xf numFmtId="0" fontId="2" fillId="0" borderId="4" xfId="0" applyFont="1" applyBorder="1"/>
    <xf numFmtId="0" fontId="2" fillId="0" borderId="5" xfId="0" applyFont="1" applyBorder="1"/>
    <xf numFmtId="0" fontId="2" fillId="0" borderId="9" xfId="0" applyFont="1" applyBorder="1"/>
    <xf numFmtId="0" fontId="2" fillId="0" borderId="0" xfId="0" applyFont="1" applyAlignment="1">
      <alignment horizontal="left"/>
    </xf>
    <xf numFmtId="0" fontId="9" fillId="4" borderId="0" xfId="0" applyFont="1" applyFill="1" applyAlignment="1">
      <alignment horizontal="left"/>
    </xf>
    <xf numFmtId="0" fontId="10" fillId="5" borderId="0" xfId="0" applyFont="1" applyFill="1" applyAlignment="1">
      <alignment horizontal="left" wrapText="1"/>
    </xf>
    <xf numFmtId="0" fontId="8" fillId="0" borderId="5" xfId="0" applyFont="1" applyBorder="1" applyAlignment="1">
      <alignment horizontal="left" wrapText="1"/>
    </xf>
    <xf numFmtId="2" fontId="1" fillId="6" borderId="22" xfId="0" applyNumberFormat="1" applyFont="1" applyFill="1" applyBorder="1" applyAlignment="1">
      <alignment horizontal="center"/>
    </xf>
    <xf numFmtId="2" fontId="1" fillId="6" borderId="20" xfId="0" applyNumberFormat="1" applyFont="1" applyFill="1" applyBorder="1" applyAlignment="1">
      <alignment horizontal="center"/>
    </xf>
    <xf numFmtId="2" fontId="1" fillId="6" borderId="14" xfId="0" applyNumberFormat="1" applyFont="1" applyFill="1" applyBorder="1" applyAlignment="1">
      <alignment horizontal="center"/>
    </xf>
    <xf numFmtId="2" fontId="1" fillId="6" borderId="15" xfId="0" applyNumberFormat="1" applyFont="1" applyFill="1" applyBorder="1" applyAlignment="1">
      <alignment horizontal="center"/>
    </xf>
    <xf numFmtId="2" fontId="1" fillId="6" borderId="4" xfId="0" applyNumberFormat="1" applyFont="1" applyFill="1" applyBorder="1" applyAlignment="1">
      <alignment horizontal="center"/>
    </xf>
    <xf numFmtId="2" fontId="1" fillId="6" borderId="5" xfId="0" applyNumberFormat="1" applyFont="1" applyFill="1" applyBorder="1" applyAlignment="1">
      <alignment horizontal="center"/>
    </xf>
    <xf numFmtId="2" fontId="8" fillId="0" borderId="18" xfId="0" applyNumberFormat="1" applyFont="1" applyBorder="1" applyAlignment="1">
      <alignment horizontal="center"/>
    </xf>
    <xf numFmtId="2" fontId="8" fillId="0" borderId="20" xfId="0" applyNumberFormat="1" applyFont="1" applyBorder="1" applyAlignment="1">
      <alignment horizontal="center"/>
    </xf>
    <xf numFmtId="2" fontId="8" fillId="0" borderId="4" xfId="0" applyNumberFormat="1" applyFont="1" applyBorder="1" applyAlignment="1">
      <alignment horizontal="center"/>
    </xf>
    <xf numFmtId="2" fontId="8" fillId="0" borderId="5" xfId="0" applyNumberFormat="1" applyFont="1" applyBorder="1" applyAlignment="1">
      <alignment horizontal="center"/>
    </xf>
    <xf numFmtId="2" fontId="8" fillId="0" borderId="20" xfId="0" applyNumberFormat="1" applyFont="1" applyBorder="1" applyAlignment="1">
      <alignment horizontal="center" vertical="center"/>
    </xf>
    <xf numFmtId="2" fontId="1" fillId="0" borderId="24" xfId="0" applyNumberFormat="1" applyFont="1" applyBorder="1" applyAlignment="1">
      <alignment horizontal="center"/>
    </xf>
    <xf numFmtId="0" fontId="1" fillId="0" borderId="24" xfId="0" applyFont="1" applyBorder="1" applyAlignment="1">
      <alignment horizontal="center"/>
    </xf>
    <xf numFmtId="2" fontId="1" fillId="0" borderId="23" xfId="0" applyNumberFormat="1" applyFont="1" applyBorder="1" applyAlignment="1">
      <alignment horizontal="center"/>
    </xf>
    <xf numFmtId="0" fontId="1" fillId="0" borderId="23" xfId="0" applyFont="1" applyBorder="1" applyAlignment="1">
      <alignment horizontal="center"/>
    </xf>
    <xf numFmtId="2" fontId="1" fillId="0" borderId="25" xfId="0" applyNumberFormat="1" applyFont="1" applyBorder="1" applyAlignment="1">
      <alignment horizontal="center" vertical="center"/>
    </xf>
    <xf numFmtId="2" fontId="1" fillId="0" borderId="26" xfId="0" applyNumberFormat="1" applyFont="1" applyBorder="1" applyAlignment="1">
      <alignment horizontal="center" vertical="center"/>
    </xf>
    <xf numFmtId="2" fontId="8" fillId="0" borderId="25"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5" xfId="0" applyNumberFormat="1" applyFont="1" applyBorder="1" applyAlignment="1">
      <alignment horizontal="center" vertical="center"/>
    </xf>
    <xf numFmtId="2" fontId="8" fillId="0" borderId="26" xfId="0" applyNumberFormat="1" applyFont="1" applyBorder="1" applyAlignment="1">
      <alignment horizontal="center" vertical="center"/>
    </xf>
    <xf numFmtId="2" fontId="8" fillId="0" borderId="25" xfId="0" applyNumberFormat="1" applyFont="1" applyBorder="1" applyAlignment="1">
      <alignment horizontal="center"/>
    </xf>
    <xf numFmtId="2" fontId="8" fillId="0" borderId="28" xfId="0" applyNumberFormat="1" applyFont="1" applyBorder="1" applyAlignment="1">
      <alignment horizontal="center"/>
    </xf>
    <xf numFmtId="2" fontId="8" fillId="0" borderId="9" xfId="0" applyNumberFormat="1" applyFont="1" applyBorder="1" applyAlignment="1">
      <alignment horizontal="center"/>
    </xf>
    <xf numFmtId="2" fontId="8" fillId="0" borderId="28" xfId="0" applyNumberFormat="1" applyFont="1" applyBorder="1" applyAlignment="1">
      <alignment horizontal="center" vertical="center"/>
    </xf>
    <xf numFmtId="2" fontId="1" fillId="6" borderId="27" xfId="0" applyNumberFormat="1" applyFont="1" applyFill="1" applyBorder="1" applyAlignment="1">
      <alignment horizontal="center"/>
    </xf>
    <xf numFmtId="2" fontId="1" fillId="6" borderId="28" xfId="0" applyNumberFormat="1" applyFont="1" applyFill="1" applyBorder="1" applyAlignment="1">
      <alignment horizontal="center"/>
    </xf>
    <xf numFmtId="2" fontId="1" fillId="6" borderId="16" xfId="0" applyNumberFormat="1" applyFont="1" applyFill="1" applyBorder="1" applyAlignment="1">
      <alignment horizontal="center"/>
    </xf>
    <xf numFmtId="2" fontId="1" fillId="6" borderId="9" xfId="0" applyNumberFormat="1" applyFont="1" applyFill="1" applyBorder="1" applyAlignment="1">
      <alignment horizontal="center"/>
    </xf>
    <xf numFmtId="0" fontId="11" fillId="0" borderId="23" xfId="0" applyFont="1" applyBorder="1" applyProtection="1">
      <protection locked="0"/>
    </xf>
    <xf numFmtId="0" fontId="15" fillId="0" borderId="0" xfId="0" applyFont="1" applyAlignment="1">
      <alignment horizontal="left"/>
    </xf>
    <xf numFmtId="0" fontId="17" fillId="0" borderId="23" xfId="0" applyFont="1" applyBorder="1" applyAlignment="1">
      <alignment horizontal="center"/>
    </xf>
    <xf numFmtId="164" fontId="1" fillId="0" borderId="23" xfId="0" applyNumberFormat="1" applyFont="1" applyBorder="1" applyAlignment="1">
      <alignment horizontal="center" vertical="center"/>
    </xf>
    <xf numFmtId="2" fontId="1" fillId="0" borderId="23" xfId="0" applyNumberFormat="1" applyFont="1" applyBorder="1" applyAlignment="1">
      <alignment horizontal="center" vertical="center"/>
    </xf>
    <xf numFmtId="2" fontId="8" fillId="0" borderId="23" xfId="0" applyNumberFormat="1" applyFont="1" applyBorder="1" applyAlignment="1" applyProtection="1">
      <alignment horizontal="center" vertical="center"/>
      <protection locked="0"/>
    </xf>
  </cellXfs>
  <cellStyles count="2">
    <cellStyle name="Currency" xfId="1" builtinId="4"/>
    <cellStyle name="Normal" xfId="0" builtinId="0"/>
  </cellStyles>
  <dxfs count="38">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990000"/>
      </font>
      <fill>
        <patternFill>
          <bgColor rgb="FFFF9999"/>
        </patternFill>
      </fill>
    </dxf>
    <dxf>
      <font>
        <color rgb="FF006600"/>
      </font>
      <fill>
        <patternFill>
          <bgColor rgb="FFCCFFCC"/>
        </patternFill>
      </fill>
    </dxf>
    <dxf>
      <font>
        <color rgb="FF006600"/>
      </font>
      <fill>
        <patternFill>
          <bgColor rgb="FFCCFFCC"/>
        </patternFill>
      </fill>
    </dxf>
    <dxf>
      <font>
        <color rgb="FF990000"/>
      </font>
      <fill>
        <patternFill>
          <bgColor rgb="FFFF9999"/>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990000"/>
      </font>
      <fill>
        <patternFill>
          <bgColor rgb="FFFF9999"/>
        </patternFill>
      </fill>
    </dxf>
    <dxf>
      <font>
        <color rgb="FF006600"/>
      </font>
      <fill>
        <patternFill>
          <bgColor rgb="FFCCFFCC"/>
        </patternFill>
      </fill>
    </dxf>
    <dxf>
      <font>
        <color rgb="FF006600"/>
      </font>
      <fill>
        <patternFill>
          <bgColor rgb="FFCCFFCC"/>
        </patternFill>
      </fill>
    </dxf>
    <dxf>
      <font>
        <color rgb="FF990000"/>
      </font>
      <fill>
        <patternFill>
          <bgColor rgb="FFFF9999"/>
        </patternFill>
      </fill>
    </dxf>
    <dxf>
      <font>
        <color rgb="FF990000"/>
      </font>
      <fill>
        <patternFill>
          <bgColor rgb="FFFF9999"/>
        </patternFill>
      </fill>
    </dxf>
    <dxf>
      <font>
        <color rgb="FF006600"/>
      </font>
      <fill>
        <patternFill>
          <bgColor rgb="FFCCFFCC"/>
        </patternFill>
      </fill>
    </dxf>
  </dxfs>
  <tableStyles count="0" defaultTableStyle="TableStyleMedium2" defaultPivotStyle="PivotStyleLight16"/>
  <colors>
    <mruColors>
      <color rgb="FF006600"/>
      <color rgb="FFCCFFCC"/>
      <color rgb="FF990000"/>
      <color rgb="FFFF9999"/>
      <color rgb="FF339933"/>
      <color rgb="FFFFCC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228600</xdr:colOff>
      <xdr:row>7</xdr:row>
      <xdr:rowOff>123825</xdr:rowOff>
    </xdr:to>
    <xdr:pic>
      <xdr:nvPicPr>
        <xdr:cNvPr id="1042" name="Picture 3" descr="http://theatre.susu.org/images/resources/graphics/pa.png">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876300</xdr:colOff>
      <xdr:row>4</xdr:row>
      <xdr:rowOff>285750</xdr:rowOff>
    </xdr:to>
    <xdr:pic>
      <xdr:nvPicPr>
        <xdr:cNvPr id="2" name="Picture 3" descr="http://theatre.susu.org/images/resources/graphics/pa.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152400</xdr:rowOff>
    </xdr:to>
    <xdr:pic>
      <xdr:nvPicPr>
        <xdr:cNvPr id="2" name="Picture 3" descr="http://theatre.susu.org/images/resources/graphics/pa.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2076450</xdr:colOff>
      <xdr:row>7</xdr:row>
      <xdr:rowOff>142875</xdr:rowOff>
    </xdr:to>
    <xdr:pic>
      <xdr:nvPicPr>
        <xdr:cNvPr id="2" name="Picture 3" descr="http://theatre.susu.org/images/resources/graphics/pa.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20574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tabSelected="1" zoomScale="67" zoomScaleNormal="67" workbookViewId="0">
      <selection activeCell="E2" sqref="E2:I2"/>
    </sheetView>
  </sheetViews>
  <sheetFormatPr defaultColWidth="9.1328125" defaultRowHeight="15" x14ac:dyDescent="0.4"/>
  <cols>
    <col min="1" max="10" width="9.1328125" style="1"/>
    <col min="11" max="11" width="6.1328125" style="1" customWidth="1"/>
    <col min="12" max="12" width="13.59765625" style="1" customWidth="1"/>
    <col min="13" max="13" width="8.265625" style="1" customWidth="1"/>
    <col min="14" max="14" width="12.265625" style="1" customWidth="1"/>
    <col min="15" max="15" width="11.59765625" style="1" customWidth="1"/>
    <col min="16" max="16" width="11" style="1" customWidth="1"/>
    <col min="17" max="17" width="16.73046875" style="1" customWidth="1"/>
    <col min="18" max="18" width="5.3984375" style="1" customWidth="1"/>
    <col min="19" max="19" width="2.265625" style="1" customWidth="1"/>
    <col min="20" max="20" width="8.86328125" style="1" customWidth="1"/>
    <col min="21" max="16384" width="9.1328125" style="1"/>
  </cols>
  <sheetData>
    <row r="1" spans="3:20" x14ac:dyDescent="0.4">
      <c r="K1" s="70" t="s">
        <v>0</v>
      </c>
    </row>
    <row r="2" spans="3:20" x14ac:dyDescent="0.4">
      <c r="E2" s="251" t="s">
        <v>1</v>
      </c>
      <c r="F2" s="251"/>
      <c r="G2" s="251"/>
      <c r="H2" s="251"/>
      <c r="I2" s="251"/>
      <c r="O2" s="70"/>
      <c r="R2" s="7"/>
    </row>
    <row r="3" spans="3:20" x14ac:dyDescent="0.4">
      <c r="K3" s="3" t="s">
        <v>2</v>
      </c>
      <c r="L3" s="4"/>
      <c r="M3" s="4"/>
      <c r="N3" s="4"/>
      <c r="O3" s="4"/>
      <c r="P3" s="4"/>
      <c r="Q3" s="85" t="s">
        <v>3</v>
      </c>
      <c r="R3" s="203" t="s">
        <v>4</v>
      </c>
      <c r="S3" s="204"/>
      <c r="T3" s="205"/>
    </row>
    <row r="4" spans="3:20" x14ac:dyDescent="0.4">
      <c r="E4" s="251" t="s">
        <v>5</v>
      </c>
      <c r="F4" s="251"/>
      <c r="G4" s="251"/>
      <c r="K4" s="206" t="s">
        <v>6</v>
      </c>
      <c r="L4" s="207"/>
      <c r="M4" s="207"/>
      <c r="N4" s="207"/>
      <c r="O4" s="207"/>
      <c r="P4" s="208"/>
      <c r="Q4" s="212" t="e">
        <f>O8*K8</f>
        <v>#VALUE!</v>
      </c>
      <c r="R4" s="211" t="e">
        <f>Q4/1.2</f>
        <v>#VALUE!</v>
      </c>
      <c r="S4" s="214"/>
      <c r="T4" s="215"/>
    </row>
    <row r="5" spans="3:20" x14ac:dyDescent="0.4">
      <c r="E5" s="252" t="s">
        <v>7</v>
      </c>
      <c r="F5" s="252"/>
      <c r="G5" s="252"/>
      <c r="H5" s="252"/>
      <c r="I5" s="252"/>
      <c r="K5" s="19" t="s">
        <v>8</v>
      </c>
      <c r="L5" s="1" t="s">
        <v>9</v>
      </c>
      <c r="M5" s="21" t="s">
        <v>8</v>
      </c>
      <c r="O5" s="34" t="e">
        <f>K5*M5</f>
        <v>#VALUE!</v>
      </c>
      <c r="Q5" s="211"/>
      <c r="R5" s="211"/>
      <c r="S5" s="214"/>
      <c r="T5" s="215"/>
    </row>
    <row r="6" spans="3:20" ht="15" customHeight="1" x14ac:dyDescent="0.4">
      <c r="E6" s="253" t="s">
        <v>10</v>
      </c>
      <c r="F6" s="253"/>
      <c r="G6" s="253"/>
      <c r="H6" s="253"/>
      <c r="I6" s="253"/>
      <c r="K6" s="19" t="s">
        <v>8</v>
      </c>
      <c r="L6" s="1" t="s">
        <v>11</v>
      </c>
      <c r="M6" s="21" t="s">
        <v>8</v>
      </c>
      <c r="O6" s="34" t="e">
        <f>K6*M6</f>
        <v>#VALUE!</v>
      </c>
      <c r="Q6" s="211"/>
      <c r="R6" s="211"/>
      <c r="S6" s="214"/>
      <c r="T6" s="215"/>
    </row>
    <row r="7" spans="3:20" ht="15.4" thickBot="1" x14ac:dyDescent="0.45">
      <c r="C7" s="70"/>
      <c r="E7" s="254" t="s">
        <v>12</v>
      </c>
      <c r="F7" s="254"/>
      <c r="G7" s="254"/>
      <c r="H7" s="254"/>
      <c r="I7" s="254"/>
      <c r="K7" s="20" t="s">
        <v>8</v>
      </c>
      <c r="L7" s="6" t="s">
        <v>13</v>
      </c>
      <c r="M7" s="22" t="s">
        <v>8</v>
      </c>
      <c r="O7" s="35" t="e">
        <f>K7*M7</f>
        <v>#VALUE!</v>
      </c>
      <c r="Q7" s="211"/>
      <c r="R7" s="211"/>
      <c r="S7" s="214"/>
      <c r="T7" s="215"/>
    </row>
    <row r="8" spans="3:20" x14ac:dyDescent="0.4">
      <c r="K8" s="19" t="s">
        <v>8</v>
      </c>
      <c r="L8" s="13" t="s">
        <v>14</v>
      </c>
      <c r="O8" s="34" t="e">
        <f>O5+O6+O7</f>
        <v>#VALUE!</v>
      </c>
      <c r="Q8" s="211"/>
      <c r="R8" s="211"/>
      <c r="S8" s="214"/>
      <c r="T8" s="215"/>
    </row>
    <row r="9" spans="3:20" x14ac:dyDescent="0.4">
      <c r="D9" s="7" t="s">
        <v>15</v>
      </c>
      <c r="F9" s="231" t="s">
        <v>16</v>
      </c>
      <c r="G9" s="231"/>
      <c r="H9" s="231"/>
      <c r="I9" s="231"/>
      <c r="K9" s="5"/>
      <c r="L9" s="14" t="s">
        <v>17</v>
      </c>
      <c r="M9" s="18" t="e">
        <f>(K5+K6+K7)/O9</f>
        <v>#VALUE!</v>
      </c>
      <c r="N9" s="71" t="s">
        <v>18</v>
      </c>
      <c r="O9" s="24" t="s">
        <v>8</v>
      </c>
      <c r="P9" s="71" t="s">
        <v>19</v>
      </c>
      <c r="Q9" s="213"/>
      <c r="R9" s="213"/>
      <c r="S9" s="216"/>
      <c r="T9" s="217"/>
    </row>
    <row r="10" spans="3:20" x14ac:dyDescent="0.4">
      <c r="F10" s="25"/>
      <c r="G10" s="25"/>
      <c r="H10" s="25"/>
      <c r="I10" s="25"/>
      <c r="K10" s="127" t="s">
        <v>20</v>
      </c>
      <c r="L10" s="128"/>
      <c r="M10" s="128"/>
      <c r="N10" s="128"/>
      <c r="O10" s="128"/>
      <c r="P10" s="209"/>
      <c r="Q10" s="210" t="e">
        <f>L11*O11*K8</f>
        <v>#VALUE!</v>
      </c>
      <c r="R10" s="211" t="e">
        <f>Q10</f>
        <v>#VALUE!</v>
      </c>
      <c r="S10" s="214"/>
      <c r="T10" s="215"/>
    </row>
    <row r="11" spans="3:20" x14ac:dyDescent="0.4">
      <c r="D11" s="7" t="s">
        <v>21</v>
      </c>
      <c r="F11" s="231" t="s">
        <v>16</v>
      </c>
      <c r="G11" s="231"/>
      <c r="H11" s="231"/>
      <c r="I11" s="231"/>
      <c r="K11" s="17" t="s">
        <v>22</v>
      </c>
      <c r="L11" s="23" t="s">
        <v>8</v>
      </c>
      <c r="M11" s="93" t="s">
        <v>23</v>
      </c>
      <c r="N11" s="93"/>
      <c r="O11" s="21" t="s">
        <v>8</v>
      </c>
      <c r="P11" s="1" t="s">
        <v>24</v>
      </c>
      <c r="Q11" s="211"/>
      <c r="R11" s="211"/>
      <c r="S11" s="214"/>
      <c r="T11" s="215"/>
    </row>
    <row r="12" spans="3:20" x14ac:dyDescent="0.4">
      <c r="F12" s="25"/>
      <c r="G12" s="25"/>
      <c r="H12" s="25"/>
      <c r="I12" s="25"/>
      <c r="K12" s="127" t="s">
        <v>25</v>
      </c>
      <c r="L12" s="128"/>
      <c r="M12" s="128"/>
      <c r="N12" s="128"/>
      <c r="O12" s="128"/>
      <c r="P12" s="128"/>
      <c r="Q12" s="98" t="s">
        <v>8</v>
      </c>
      <c r="R12" s="119" t="str">
        <f>Q12</f>
        <v>?</v>
      </c>
      <c r="S12" s="119"/>
      <c r="T12" s="120"/>
    </row>
    <row r="13" spans="3:20" x14ac:dyDescent="0.4">
      <c r="D13" s="7" t="s">
        <v>26</v>
      </c>
      <c r="F13" s="231" t="s">
        <v>16</v>
      </c>
      <c r="G13" s="231"/>
      <c r="H13" s="231"/>
      <c r="I13" s="231"/>
      <c r="K13" s="218" t="s">
        <v>16</v>
      </c>
      <c r="L13" s="219"/>
      <c r="M13" s="219"/>
      <c r="N13" s="219"/>
      <c r="O13" s="219"/>
      <c r="P13" s="219"/>
      <c r="Q13" s="174"/>
      <c r="R13" s="107"/>
      <c r="S13" s="107"/>
      <c r="T13" s="108"/>
    </row>
    <row r="14" spans="3:20" x14ac:dyDescent="0.4">
      <c r="F14" s="25"/>
      <c r="G14" s="25"/>
      <c r="H14" s="25"/>
      <c r="I14" s="25"/>
      <c r="K14" s="220"/>
      <c r="L14" s="221"/>
      <c r="M14" s="221"/>
      <c r="N14" s="221"/>
      <c r="O14" s="221"/>
      <c r="P14" s="221"/>
      <c r="Q14" s="99"/>
      <c r="R14" s="124"/>
      <c r="S14" s="124"/>
      <c r="T14" s="125"/>
    </row>
    <row r="15" spans="3:20" x14ac:dyDescent="0.4">
      <c r="D15" s="7" t="s">
        <v>27</v>
      </c>
      <c r="F15" s="231" t="s">
        <v>16</v>
      </c>
      <c r="G15" s="231"/>
      <c r="H15" s="231"/>
      <c r="I15" s="231"/>
      <c r="K15" s="222" t="s">
        <v>28</v>
      </c>
      <c r="L15" s="223"/>
      <c r="M15" s="223"/>
      <c r="N15" s="223"/>
      <c r="O15" s="223"/>
      <c r="P15" s="224"/>
      <c r="Q15" s="98" t="s">
        <v>8</v>
      </c>
      <c r="R15" s="118" t="str">
        <f>Q15</f>
        <v>?</v>
      </c>
      <c r="S15" s="119"/>
      <c r="T15" s="120"/>
    </row>
    <row r="16" spans="3:20" x14ac:dyDescent="0.4">
      <c r="F16" s="25"/>
      <c r="G16" s="25"/>
      <c r="H16" s="25"/>
      <c r="I16" s="25"/>
      <c r="K16" s="173"/>
      <c r="L16" s="121"/>
      <c r="M16" s="121"/>
      <c r="N16" s="121"/>
      <c r="O16" s="121"/>
      <c r="P16" s="122"/>
      <c r="Q16" s="99"/>
      <c r="R16" s="123"/>
      <c r="S16" s="124"/>
      <c r="T16" s="125"/>
    </row>
    <row r="17" spans="1:20" x14ac:dyDescent="0.4">
      <c r="D17" s="7" t="s">
        <v>29</v>
      </c>
      <c r="F17" s="231" t="s">
        <v>16</v>
      </c>
      <c r="G17" s="231"/>
      <c r="H17" s="231"/>
      <c r="I17" s="231"/>
      <c r="K17" s="127" t="s">
        <v>30</v>
      </c>
      <c r="L17" s="128"/>
      <c r="M17" s="128"/>
      <c r="N17" s="128"/>
      <c r="O17" s="128"/>
      <c r="P17" s="209"/>
      <c r="Q17" s="98" t="s">
        <v>8</v>
      </c>
      <c r="R17" s="118" t="str">
        <f>Q17</f>
        <v>?</v>
      </c>
      <c r="S17" s="119"/>
      <c r="T17" s="120"/>
    </row>
    <row r="18" spans="1:20" x14ac:dyDescent="0.4">
      <c r="F18" s="25"/>
      <c r="G18" s="25"/>
      <c r="H18" s="25"/>
      <c r="I18" s="25"/>
      <c r="K18" s="242" t="s">
        <v>16</v>
      </c>
      <c r="L18" s="243"/>
      <c r="M18" s="243"/>
      <c r="N18" s="243"/>
      <c r="O18" s="243"/>
      <c r="P18" s="244"/>
      <c r="Q18" s="174"/>
      <c r="R18" s="106"/>
      <c r="S18" s="107"/>
      <c r="T18" s="108"/>
    </row>
    <row r="19" spans="1:20" x14ac:dyDescent="0.4">
      <c r="D19" s="7" t="s">
        <v>31</v>
      </c>
      <c r="F19" s="231" t="s">
        <v>16</v>
      </c>
      <c r="G19" s="231"/>
      <c r="H19" s="231"/>
      <c r="I19" s="231"/>
      <c r="K19" s="242"/>
      <c r="L19" s="243"/>
      <c r="M19" s="243"/>
      <c r="N19" s="243"/>
      <c r="O19" s="243"/>
      <c r="P19" s="244"/>
      <c r="Q19" s="174"/>
      <c r="R19" s="106"/>
      <c r="S19" s="107"/>
      <c r="T19" s="108"/>
    </row>
    <row r="20" spans="1:20" x14ac:dyDescent="0.4">
      <c r="F20" s="25"/>
      <c r="G20" s="25"/>
      <c r="H20" s="25"/>
      <c r="I20" s="25"/>
      <c r="K20" s="245"/>
      <c r="L20" s="246"/>
      <c r="M20" s="246"/>
      <c r="N20" s="246"/>
      <c r="O20" s="246"/>
      <c r="P20" s="247"/>
      <c r="Q20" s="99"/>
      <c r="R20" s="123"/>
      <c r="S20" s="124"/>
      <c r="T20" s="125"/>
    </row>
    <row r="21" spans="1:20" x14ac:dyDescent="0.4">
      <c r="D21" s="7" t="s">
        <v>32</v>
      </c>
      <c r="F21" s="231" t="s">
        <v>16</v>
      </c>
      <c r="G21" s="231"/>
      <c r="H21" s="231"/>
      <c r="I21" s="231"/>
      <c r="K21" s="129" t="s">
        <v>33</v>
      </c>
      <c r="L21" s="130"/>
      <c r="M21" s="130"/>
      <c r="N21" s="130"/>
      <c r="O21" s="130"/>
      <c r="P21" s="131"/>
      <c r="Q21" s="187" t="e">
        <f>SUM(Q4:Q20)</f>
        <v>#VALUE!</v>
      </c>
      <c r="R21" s="189" t="e">
        <f>SUM(R4:T20)</f>
        <v>#VALUE!</v>
      </c>
      <c r="S21" s="190"/>
      <c r="T21" s="191"/>
    </row>
    <row r="22" spans="1:20" ht="15.4" thickBot="1" x14ac:dyDescent="0.45">
      <c r="A22" s="71"/>
      <c r="B22" s="71"/>
      <c r="C22" s="71"/>
      <c r="D22" s="71"/>
      <c r="E22" s="71"/>
      <c r="F22" s="71"/>
      <c r="G22" s="71"/>
      <c r="H22" s="71"/>
      <c r="I22" s="71"/>
      <c r="J22" s="71"/>
      <c r="K22" s="132"/>
      <c r="L22" s="133"/>
      <c r="M22" s="133"/>
      <c r="N22" s="133"/>
      <c r="O22" s="133"/>
      <c r="P22" s="134"/>
      <c r="Q22" s="188"/>
      <c r="R22" s="192"/>
      <c r="S22" s="193"/>
      <c r="T22" s="194"/>
    </row>
    <row r="23" spans="1:20" ht="15" customHeight="1" x14ac:dyDescent="0.4">
      <c r="A23" s="235" t="s">
        <v>34</v>
      </c>
      <c r="B23" s="236"/>
      <c r="C23" s="236"/>
      <c r="D23" s="236"/>
      <c r="E23" s="236"/>
      <c r="F23" s="236"/>
      <c r="G23" s="236"/>
      <c r="H23" s="236"/>
      <c r="I23" s="236"/>
      <c r="J23" s="237"/>
      <c r="K23" s="232"/>
      <c r="L23" s="233"/>
      <c r="M23" s="233"/>
      <c r="N23" s="233"/>
      <c r="O23" s="233"/>
      <c r="P23" s="234"/>
      <c r="Q23" s="201"/>
      <c r="R23" s="195"/>
      <c r="S23" s="196"/>
      <c r="T23" s="197"/>
    </row>
    <row r="24" spans="1:20" ht="15" customHeight="1" x14ac:dyDescent="0.4">
      <c r="A24" s="238"/>
      <c r="B24" s="145"/>
      <c r="C24" s="145"/>
      <c r="D24" s="145"/>
      <c r="E24" s="145"/>
      <c r="F24" s="145"/>
      <c r="G24" s="145"/>
      <c r="H24" s="145"/>
      <c r="I24" s="145"/>
      <c r="J24" s="225"/>
      <c r="K24" s="248" t="s">
        <v>35</v>
      </c>
      <c r="L24" s="249"/>
      <c r="M24" s="249"/>
      <c r="N24" s="249"/>
      <c r="O24" s="249"/>
      <c r="P24" s="250"/>
      <c r="Q24" s="202"/>
      <c r="R24" s="198"/>
      <c r="S24" s="199"/>
      <c r="T24" s="200"/>
    </row>
    <row r="25" spans="1:20" ht="15" customHeight="1" x14ac:dyDescent="0.4">
      <c r="A25" s="239" t="s">
        <v>16</v>
      </c>
      <c r="B25" s="219"/>
      <c r="C25" s="219"/>
      <c r="D25" s="219"/>
      <c r="E25" s="219"/>
      <c r="F25" s="219"/>
      <c r="G25" s="219"/>
      <c r="H25" s="219"/>
      <c r="I25" s="219"/>
      <c r="J25" s="240"/>
      <c r="K25" s="69" t="s">
        <v>36</v>
      </c>
      <c r="L25" s="109" t="s">
        <v>37</v>
      </c>
      <c r="M25" s="109"/>
      <c r="N25" s="109"/>
      <c r="O25" s="109"/>
      <c r="P25" s="110"/>
      <c r="Q25" s="98" t="s">
        <v>8</v>
      </c>
      <c r="R25" s="118" t="str">
        <f>Q25</f>
        <v>?</v>
      </c>
      <c r="S25" s="119"/>
      <c r="T25" s="120"/>
    </row>
    <row r="26" spans="1:20" ht="15" customHeight="1" x14ac:dyDescent="0.4">
      <c r="A26" s="218"/>
      <c r="B26" s="219"/>
      <c r="C26" s="219"/>
      <c r="D26" s="219"/>
      <c r="E26" s="219"/>
      <c r="F26" s="219"/>
      <c r="G26" s="219"/>
      <c r="H26" s="219"/>
      <c r="I26" s="219"/>
      <c r="J26" s="240"/>
      <c r="K26" s="16"/>
      <c r="L26" s="139" t="s">
        <v>38</v>
      </c>
      <c r="M26" s="139"/>
      <c r="N26" s="139"/>
      <c r="O26" s="139"/>
      <c r="P26" s="140"/>
      <c r="Q26" s="99"/>
      <c r="R26" s="123"/>
      <c r="S26" s="124"/>
      <c r="T26" s="125"/>
    </row>
    <row r="27" spans="1:20" x14ac:dyDescent="0.4">
      <c r="A27" s="218"/>
      <c r="B27" s="219"/>
      <c r="C27" s="219"/>
      <c r="D27" s="219"/>
      <c r="E27" s="219"/>
      <c r="F27" s="219"/>
      <c r="G27" s="219"/>
      <c r="H27" s="219"/>
      <c r="I27" s="219"/>
      <c r="J27" s="240"/>
      <c r="K27" s="69" t="s">
        <v>39</v>
      </c>
      <c r="L27" s="109" t="s">
        <v>40</v>
      </c>
      <c r="M27" s="109"/>
      <c r="N27" s="109"/>
      <c r="O27" s="109"/>
      <c r="P27" s="110"/>
      <c r="Q27" s="74">
        <f>SUM(Q28:Q29)</f>
        <v>0</v>
      </c>
      <c r="R27" s="118" t="e">
        <f>SUM(R28:T29)</f>
        <v>#VALUE!</v>
      </c>
      <c r="S27" s="119"/>
      <c r="T27" s="120"/>
    </row>
    <row r="28" spans="1:20" ht="15" customHeight="1" x14ac:dyDescent="0.4">
      <c r="A28" s="218"/>
      <c r="B28" s="219"/>
      <c r="C28" s="219"/>
      <c r="D28" s="219"/>
      <c r="E28" s="219"/>
      <c r="F28" s="219"/>
      <c r="G28" s="219"/>
      <c r="H28" s="219"/>
      <c r="I28" s="219"/>
      <c r="J28" s="240"/>
      <c r="K28" s="15"/>
      <c r="L28" s="104" t="s">
        <v>41</v>
      </c>
      <c r="M28" s="104"/>
      <c r="N28" s="104"/>
      <c r="O28" s="104"/>
      <c r="P28" s="31"/>
      <c r="Q28" s="82" t="s">
        <v>8</v>
      </c>
      <c r="R28" s="106" t="e">
        <f>Q28/1.2</f>
        <v>#VALUE!</v>
      </c>
      <c r="S28" s="107"/>
      <c r="T28" s="108"/>
    </row>
    <row r="29" spans="1:20" ht="15" customHeight="1" x14ac:dyDescent="0.4">
      <c r="A29" s="218"/>
      <c r="B29" s="219"/>
      <c r="C29" s="219"/>
      <c r="D29" s="219"/>
      <c r="E29" s="219"/>
      <c r="F29" s="219"/>
      <c r="G29" s="219"/>
      <c r="H29" s="219"/>
      <c r="I29" s="219"/>
      <c r="J29" s="240"/>
      <c r="K29" s="15"/>
      <c r="L29" s="104" t="s">
        <v>42</v>
      </c>
      <c r="M29" s="104"/>
      <c r="N29" s="104"/>
      <c r="O29" s="104"/>
      <c r="P29" s="31"/>
      <c r="Q29" s="82" t="s">
        <v>8</v>
      </c>
      <c r="R29" s="106" t="str">
        <f>Q29</f>
        <v>?</v>
      </c>
      <c r="S29" s="107"/>
      <c r="T29" s="108"/>
    </row>
    <row r="30" spans="1:20" ht="15" customHeight="1" x14ac:dyDescent="0.4">
      <c r="A30" s="220"/>
      <c r="B30" s="221"/>
      <c r="C30" s="221"/>
      <c r="D30" s="221"/>
      <c r="E30" s="221"/>
      <c r="F30" s="221"/>
      <c r="G30" s="221"/>
      <c r="H30" s="221"/>
      <c r="I30" s="221"/>
      <c r="J30" s="230"/>
      <c r="K30" s="16"/>
      <c r="L30" s="139" t="s">
        <v>38</v>
      </c>
      <c r="M30" s="139"/>
      <c r="N30" s="139"/>
      <c r="O30" s="139"/>
      <c r="P30" s="140"/>
      <c r="Q30" s="30"/>
      <c r="R30" s="123"/>
      <c r="S30" s="124"/>
      <c r="T30" s="125"/>
    </row>
    <row r="31" spans="1:20" ht="15" customHeight="1" x14ac:dyDescent="0.4">
      <c r="K31" s="69" t="s">
        <v>43</v>
      </c>
      <c r="L31" s="109" t="s">
        <v>44</v>
      </c>
      <c r="M31" s="109"/>
      <c r="N31" s="109"/>
      <c r="O31" s="109"/>
      <c r="P31" s="110"/>
      <c r="Q31" s="83">
        <f>SUM(Q32:Q34)</f>
        <v>0</v>
      </c>
      <c r="R31" s="175" t="e">
        <f>SUM(R32:T34)</f>
        <v>#VALUE!</v>
      </c>
      <c r="S31" s="176"/>
      <c r="T31" s="177"/>
    </row>
    <row r="32" spans="1:20" ht="15" customHeight="1" x14ac:dyDescent="0.4">
      <c r="A32" s="241" t="s">
        <v>45</v>
      </c>
      <c r="B32" s="241"/>
      <c r="C32" s="241"/>
      <c r="D32" s="241"/>
      <c r="E32" s="241"/>
      <c r="F32" s="241"/>
      <c r="G32" s="241"/>
      <c r="H32" s="241"/>
      <c r="I32" s="241"/>
      <c r="J32" s="241"/>
      <c r="K32" s="15"/>
      <c r="L32" s="145" t="s">
        <v>46</v>
      </c>
      <c r="M32" s="145"/>
      <c r="N32" s="141"/>
      <c r="O32" s="141"/>
      <c r="P32" s="142"/>
      <c r="Q32" s="26" t="s">
        <v>8</v>
      </c>
      <c r="R32" s="178" t="e">
        <f>Q32/1.2</f>
        <v>#VALUE!</v>
      </c>
      <c r="S32" s="179"/>
      <c r="T32" s="180"/>
    </row>
    <row r="33" spans="1:20" ht="15" customHeight="1" x14ac:dyDescent="0.4">
      <c r="K33" s="15"/>
      <c r="L33" s="145" t="s">
        <v>47</v>
      </c>
      <c r="M33" s="145"/>
      <c r="N33" s="141"/>
      <c r="O33" s="141"/>
      <c r="P33" s="142"/>
      <c r="Q33" s="27" t="s">
        <v>8</v>
      </c>
      <c r="R33" s="181" t="str">
        <f>Q33</f>
        <v>?</v>
      </c>
      <c r="S33" s="182"/>
      <c r="T33" s="183"/>
    </row>
    <row r="34" spans="1:20" ht="15" customHeight="1" x14ac:dyDescent="0.4">
      <c r="A34" s="227" t="s">
        <v>48</v>
      </c>
      <c r="B34" s="227"/>
      <c r="C34" s="227"/>
      <c r="D34" s="227"/>
      <c r="E34" s="227"/>
      <c r="F34" s="227"/>
      <c r="G34" s="227"/>
      <c r="H34" s="227"/>
      <c r="I34" s="227"/>
      <c r="J34" s="227"/>
      <c r="K34" s="15"/>
      <c r="L34" s="138" t="s">
        <v>49</v>
      </c>
      <c r="M34" s="138"/>
      <c r="N34" s="139" t="s">
        <v>38</v>
      </c>
      <c r="O34" s="139"/>
      <c r="P34" s="140"/>
      <c r="Q34" s="27" t="s">
        <v>8</v>
      </c>
      <c r="R34" s="184" t="e">
        <f>Q34/1.2</f>
        <v>#VALUE!</v>
      </c>
      <c r="S34" s="185"/>
      <c r="T34" s="186"/>
    </row>
    <row r="35" spans="1:20" x14ac:dyDescent="0.4">
      <c r="A35" s="227"/>
      <c r="B35" s="227"/>
      <c r="C35" s="227"/>
      <c r="D35" s="227"/>
      <c r="E35" s="227"/>
      <c r="F35" s="227"/>
      <c r="G35" s="227"/>
      <c r="H35" s="227"/>
      <c r="I35" s="227"/>
      <c r="J35" s="227"/>
      <c r="K35" s="69" t="s">
        <v>50</v>
      </c>
      <c r="L35" s="76" t="s">
        <v>51</v>
      </c>
      <c r="M35" s="76"/>
      <c r="N35" s="76"/>
      <c r="O35" s="76"/>
      <c r="P35" s="77"/>
      <c r="Q35" s="81">
        <f>SUM(Q36:Q39)</f>
        <v>0</v>
      </c>
      <c r="R35" s="118" t="e">
        <f>SUM(R36:T39)</f>
        <v>#VALUE!</v>
      </c>
      <c r="S35" s="119"/>
      <c r="T35" s="120"/>
    </row>
    <row r="36" spans="1:20" ht="15" customHeight="1" x14ac:dyDescent="0.4">
      <c r="A36" s="227"/>
      <c r="B36" s="227"/>
      <c r="C36" s="227"/>
      <c r="D36" s="227"/>
      <c r="E36" s="227"/>
      <c r="F36" s="227"/>
      <c r="G36" s="227"/>
      <c r="H36" s="227"/>
      <c r="I36" s="227"/>
      <c r="J36" s="227"/>
      <c r="K36" s="15"/>
      <c r="L36" s="145" t="s">
        <v>52</v>
      </c>
      <c r="M36" s="145"/>
      <c r="N36" s="141"/>
      <c r="O36" s="141"/>
      <c r="P36" s="142"/>
      <c r="Q36" s="82" t="s">
        <v>8</v>
      </c>
      <c r="R36" s="106" t="e">
        <f>Q36/1.2</f>
        <v>#VALUE!</v>
      </c>
      <c r="S36" s="107"/>
      <c r="T36" s="108"/>
    </row>
    <row r="37" spans="1:20" ht="15" customHeight="1" x14ac:dyDescent="0.4">
      <c r="A37" s="227"/>
      <c r="B37" s="227"/>
      <c r="C37" s="227"/>
      <c r="D37" s="227"/>
      <c r="E37" s="227"/>
      <c r="F37" s="227"/>
      <c r="G37" s="227"/>
      <c r="H37" s="227"/>
      <c r="I37" s="227"/>
      <c r="J37" s="227"/>
      <c r="K37" s="15"/>
      <c r="L37" s="80" t="s">
        <v>53</v>
      </c>
      <c r="M37" s="80"/>
      <c r="N37" s="78"/>
      <c r="O37" s="78"/>
      <c r="P37" s="79"/>
      <c r="Q37" s="82" t="s">
        <v>8</v>
      </c>
      <c r="R37" s="106" t="e">
        <f>Q37/1.2</f>
        <v>#VALUE!</v>
      </c>
      <c r="S37" s="107"/>
      <c r="T37" s="108"/>
    </row>
    <row r="38" spans="1:20" ht="15" customHeight="1" x14ac:dyDescent="0.4">
      <c r="A38" s="227"/>
      <c r="B38" s="227"/>
      <c r="C38" s="227"/>
      <c r="D38" s="227"/>
      <c r="E38" s="227"/>
      <c r="F38" s="227"/>
      <c r="G38" s="227"/>
      <c r="H38" s="227"/>
      <c r="I38" s="227"/>
      <c r="J38" s="227"/>
      <c r="K38" s="15"/>
      <c r="L38" s="145" t="s">
        <v>54</v>
      </c>
      <c r="M38" s="145"/>
      <c r="N38" s="141"/>
      <c r="O38" s="141"/>
      <c r="P38" s="142"/>
      <c r="Q38" s="82" t="s">
        <v>8</v>
      </c>
      <c r="R38" s="106" t="e">
        <f>Q38/1.2</f>
        <v>#VALUE!</v>
      </c>
      <c r="S38" s="107"/>
      <c r="T38" s="108"/>
    </row>
    <row r="39" spans="1:20" ht="15" customHeight="1" x14ac:dyDescent="0.4">
      <c r="A39" s="227"/>
      <c r="B39" s="227"/>
      <c r="C39" s="227"/>
      <c r="D39" s="227"/>
      <c r="E39" s="227"/>
      <c r="F39" s="227"/>
      <c r="G39" s="227"/>
      <c r="H39" s="227"/>
      <c r="I39" s="227"/>
      <c r="J39" s="227"/>
      <c r="K39" s="16"/>
      <c r="L39" s="138" t="s">
        <v>55</v>
      </c>
      <c r="M39" s="138"/>
      <c r="N39" s="139" t="s">
        <v>38</v>
      </c>
      <c r="O39" s="139"/>
      <c r="P39" s="140"/>
      <c r="Q39" s="75" t="s">
        <v>8</v>
      </c>
      <c r="R39" s="123" t="e">
        <f>Q39/1.2</f>
        <v>#VALUE!</v>
      </c>
      <c r="S39" s="124"/>
      <c r="T39" s="125"/>
    </row>
    <row r="40" spans="1:20" x14ac:dyDescent="0.4">
      <c r="K40" s="68" t="s">
        <v>56</v>
      </c>
      <c r="L40" s="109" t="s">
        <v>57</v>
      </c>
      <c r="M40" s="109"/>
      <c r="N40" s="109"/>
      <c r="O40" s="109"/>
      <c r="P40" s="110"/>
      <c r="Q40" s="81">
        <f>SUM(Q41:Q44)</f>
        <v>0</v>
      </c>
      <c r="R40" s="118" t="e">
        <f>SUM(R41:T44)</f>
        <v>#VALUE!</v>
      </c>
      <c r="S40" s="119"/>
      <c r="T40" s="120"/>
    </row>
    <row r="41" spans="1:20" ht="15" customHeight="1" x14ac:dyDescent="0.4">
      <c r="A41" s="100" t="s">
        <v>58</v>
      </c>
      <c r="B41" s="100"/>
      <c r="C41" s="100"/>
      <c r="D41" s="100"/>
      <c r="E41" s="100"/>
      <c r="F41" s="100"/>
      <c r="G41" s="100"/>
      <c r="H41" s="100"/>
      <c r="I41" s="100"/>
      <c r="J41" s="101"/>
      <c r="K41" s="15"/>
      <c r="L41" s="145" t="s">
        <v>59</v>
      </c>
      <c r="M41" s="145"/>
      <c r="N41" s="141"/>
      <c r="O41" s="141"/>
      <c r="P41" s="142"/>
      <c r="Q41" s="82" t="s">
        <v>8</v>
      </c>
      <c r="R41" s="106" t="e">
        <f>Q41/1.2</f>
        <v>#VALUE!</v>
      </c>
      <c r="S41" s="107"/>
      <c r="T41" s="108"/>
    </row>
    <row r="42" spans="1:20" x14ac:dyDescent="0.4">
      <c r="A42" s="100"/>
      <c r="B42" s="100"/>
      <c r="C42" s="100"/>
      <c r="D42" s="100"/>
      <c r="E42" s="100"/>
      <c r="F42" s="100"/>
      <c r="G42" s="100"/>
      <c r="H42" s="100"/>
      <c r="I42" s="100"/>
      <c r="J42" s="101"/>
      <c r="K42" s="15"/>
      <c r="L42" s="146" t="s">
        <v>60</v>
      </c>
      <c r="M42" s="146"/>
      <c r="N42" s="148"/>
      <c r="O42" s="148"/>
      <c r="P42" s="149"/>
      <c r="Q42" s="82" t="s">
        <v>8</v>
      </c>
      <c r="R42" s="106" t="e">
        <f t="shared" ref="R42:R44" si="0">Q42/1.2</f>
        <v>#VALUE!</v>
      </c>
      <c r="S42" s="107"/>
      <c r="T42" s="108"/>
    </row>
    <row r="43" spans="1:20" x14ac:dyDescent="0.4">
      <c r="A43" s="32"/>
      <c r="B43" s="229" t="s">
        <v>61</v>
      </c>
      <c r="C43" s="229"/>
      <c r="D43" s="229"/>
      <c r="E43" s="229"/>
      <c r="F43" s="229" t="s">
        <v>62</v>
      </c>
      <c r="G43" s="229"/>
      <c r="H43" s="229"/>
      <c r="I43" s="229"/>
      <c r="J43" s="33"/>
      <c r="K43" s="15"/>
      <c r="L43" s="1" t="s">
        <v>63</v>
      </c>
      <c r="N43" s="72"/>
      <c r="O43" s="72"/>
      <c r="P43" s="73"/>
      <c r="Q43" s="82" t="s">
        <v>8</v>
      </c>
      <c r="R43" s="106" t="e">
        <f t="shared" ref="R43" si="1">Q43/1.2</f>
        <v>#VALUE!</v>
      </c>
      <c r="S43" s="107"/>
      <c r="T43" s="108"/>
    </row>
    <row r="44" spans="1:20" ht="15" customHeight="1" x14ac:dyDescent="0.4">
      <c r="A44" s="32"/>
      <c r="B44" s="32"/>
      <c r="C44" s="32"/>
      <c r="D44" s="32"/>
      <c r="E44" s="32"/>
      <c r="F44" s="32"/>
      <c r="G44" s="32"/>
      <c r="H44" s="32"/>
      <c r="I44" s="32"/>
      <c r="J44" s="33"/>
      <c r="K44" s="16"/>
      <c r="L44" s="147" t="s">
        <v>64</v>
      </c>
      <c r="M44" s="147"/>
      <c r="N44" s="143" t="s">
        <v>38</v>
      </c>
      <c r="O44" s="143"/>
      <c r="P44" s="144"/>
      <c r="Q44" s="75" t="s">
        <v>8</v>
      </c>
      <c r="R44" s="123" t="e">
        <f t="shared" si="0"/>
        <v>#VALUE!</v>
      </c>
      <c r="S44" s="124"/>
      <c r="T44" s="125"/>
    </row>
    <row r="45" spans="1:20" ht="15" customHeight="1" x14ac:dyDescent="0.4">
      <c r="A45" s="104" t="s">
        <v>65</v>
      </c>
      <c r="B45" s="104"/>
      <c r="C45" s="104"/>
      <c r="D45" s="104"/>
      <c r="E45" s="104"/>
      <c r="F45" s="104"/>
      <c r="G45" s="104"/>
      <c r="H45" s="104"/>
      <c r="I45" s="104"/>
      <c r="J45" s="105"/>
      <c r="K45" s="69" t="s">
        <v>66</v>
      </c>
      <c r="L45" s="109" t="s">
        <v>67</v>
      </c>
      <c r="M45" s="109"/>
      <c r="N45" s="109"/>
      <c r="O45" s="109"/>
      <c r="P45" s="110"/>
      <c r="Q45" s="81">
        <f>SUM(Q46:Q47)</f>
        <v>0</v>
      </c>
      <c r="R45" s="118" t="e">
        <f>SUM(R46:T47)</f>
        <v>#VALUE!</v>
      </c>
      <c r="S45" s="119"/>
      <c r="T45" s="120"/>
    </row>
    <row r="46" spans="1:20" ht="15" customHeight="1" x14ac:dyDescent="0.4">
      <c r="A46" s="104"/>
      <c r="B46" s="104"/>
      <c r="C46" s="104"/>
      <c r="D46" s="104"/>
      <c r="E46" s="104"/>
      <c r="F46" s="104"/>
      <c r="G46" s="104"/>
      <c r="H46" s="104"/>
      <c r="I46" s="104"/>
      <c r="J46" s="105"/>
      <c r="K46" s="15"/>
      <c r="L46" s="111" t="s">
        <v>68</v>
      </c>
      <c r="M46" s="111"/>
      <c r="N46" s="113"/>
      <c r="O46" s="113"/>
      <c r="P46" s="114"/>
      <c r="Q46" s="82" t="s">
        <v>8</v>
      </c>
      <c r="R46" s="106" t="e">
        <f>Q46/1.2</f>
        <v>#VALUE!</v>
      </c>
      <c r="S46" s="107"/>
      <c r="T46" s="108"/>
    </row>
    <row r="47" spans="1:20" ht="15" customHeight="1" x14ac:dyDescent="0.4">
      <c r="B47" s="80"/>
      <c r="C47" s="80"/>
      <c r="D47" s="80"/>
      <c r="E47" s="80"/>
      <c r="F47" s="80"/>
      <c r="G47" s="80"/>
      <c r="H47" s="80"/>
      <c r="I47" s="80"/>
      <c r="J47" s="86"/>
      <c r="K47" s="16"/>
      <c r="L47" s="112" t="s">
        <v>69</v>
      </c>
      <c r="M47" s="112"/>
      <c r="N47" s="121"/>
      <c r="O47" s="121"/>
      <c r="P47" s="122"/>
      <c r="Q47" s="82" t="s">
        <v>8</v>
      </c>
      <c r="R47" s="123" t="e">
        <f>Q47/1.2</f>
        <v>#VALUE!</v>
      </c>
      <c r="S47" s="124"/>
      <c r="T47" s="125"/>
    </row>
    <row r="48" spans="1:20" ht="15" customHeight="1" x14ac:dyDescent="0.4">
      <c r="A48" s="104" t="s">
        <v>70</v>
      </c>
      <c r="B48" s="104"/>
      <c r="C48" s="104"/>
      <c r="D48" s="104"/>
      <c r="E48" s="104"/>
      <c r="F48" s="104"/>
      <c r="G48" s="104"/>
      <c r="H48" s="104"/>
      <c r="I48" s="104"/>
      <c r="J48" s="105"/>
      <c r="K48" s="126" t="s">
        <v>71</v>
      </c>
      <c r="L48" s="109"/>
      <c r="M48" s="109"/>
      <c r="N48" s="109"/>
      <c r="O48" s="109"/>
      <c r="P48" s="110"/>
      <c r="Q48" s="98" t="s">
        <v>8</v>
      </c>
      <c r="R48" s="118" t="str">
        <f>Q48</f>
        <v>?</v>
      </c>
      <c r="S48" s="119"/>
      <c r="T48" s="120"/>
    </row>
    <row r="49" spans="1:20" ht="15" customHeight="1" x14ac:dyDescent="0.4">
      <c r="A49" s="104"/>
      <c r="B49" s="104"/>
      <c r="C49" s="104"/>
      <c r="D49" s="104"/>
      <c r="E49" s="104"/>
      <c r="F49" s="104"/>
      <c r="G49" s="104"/>
      <c r="H49" s="104"/>
      <c r="I49" s="104"/>
      <c r="J49" s="105"/>
      <c r="K49" s="115"/>
      <c r="L49" s="116"/>
      <c r="M49" s="116"/>
      <c r="N49" s="116"/>
      <c r="O49" s="116"/>
      <c r="P49" s="117"/>
      <c r="Q49" s="99"/>
      <c r="R49" s="123"/>
      <c r="S49" s="124"/>
      <c r="T49" s="125"/>
    </row>
    <row r="50" spans="1:20" ht="15.75" customHeight="1" x14ac:dyDescent="0.4">
      <c r="B50" s="87"/>
      <c r="C50" s="87"/>
      <c r="D50" s="87"/>
      <c r="E50" s="87"/>
      <c r="F50" s="87"/>
      <c r="G50" s="87"/>
      <c r="H50" s="87"/>
      <c r="I50" s="87"/>
      <c r="J50" s="88"/>
      <c r="K50" s="69" t="s">
        <v>72</v>
      </c>
      <c r="L50" s="109" t="s">
        <v>73</v>
      </c>
      <c r="M50" s="109"/>
      <c r="N50" s="109"/>
      <c r="O50" s="109"/>
      <c r="P50" s="110"/>
      <c r="Q50" s="98" t="s">
        <v>8</v>
      </c>
      <c r="R50" s="118" t="e">
        <f>Q50/1.2</f>
        <v>#VALUE!</v>
      </c>
      <c r="S50" s="119"/>
      <c r="T50" s="120"/>
    </row>
    <row r="51" spans="1:20" ht="15" customHeight="1" x14ac:dyDescent="0.4">
      <c r="A51" s="102" t="s">
        <v>74</v>
      </c>
      <c r="B51" s="102"/>
      <c r="C51" s="102"/>
      <c r="D51" s="102"/>
      <c r="E51" s="102"/>
      <c r="F51" s="102"/>
      <c r="G51" s="102"/>
      <c r="H51" s="102"/>
      <c r="I51" s="102"/>
      <c r="J51" s="103"/>
      <c r="K51" s="16"/>
      <c r="L51" s="221" t="s">
        <v>38</v>
      </c>
      <c r="M51" s="221"/>
      <c r="N51" s="221"/>
      <c r="O51" s="221"/>
      <c r="P51" s="230"/>
      <c r="Q51" s="99"/>
      <c r="R51" s="123"/>
      <c r="S51" s="124"/>
      <c r="T51" s="125"/>
    </row>
    <row r="52" spans="1:20" ht="15" customHeight="1" x14ac:dyDescent="0.4">
      <c r="A52" s="102"/>
      <c r="B52" s="102"/>
      <c r="C52" s="102"/>
      <c r="D52" s="102"/>
      <c r="E52" s="102"/>
      <c r="F52" s="102"/>
      <c r="G52" s="102"/>
      <c r="H52" s="102"/>
      <c r="I52" s="102"/>
      <c r="J52" s="103"/>
      <c r="K52" s="135" t="s">
        <v>75</v>
      </c>
      <c r="L52" s="136"/>
      <c r="M52" s="136"/>
      <c r="N52" s="136"/>
      <c r="O52" s="136"/>
      <c r="P52" s="137"/>
      <c r="Q52" s="98" t="s">
        <v>8</v>
      </c>
      <c r="R52" s="118" t="e">
        <f>Q52/1.2</f>
        <v>#VALUE!</v>
      </c>
      <c r="S52" s="119"/>
      <c r="T52" s="120"/>
    </row>
    <row r="53" spans="1:20" ht="15" customHeight="1" x14ac:dyDescent="0.4">
      <c r="A53" s="87"/>
      <c r="B53" s="227" t="s">
        <v>76</v>
      </c>
      <c r="C53" s="227"/>
      <c r="D53" s="227"/>
      <c r="E53" s="227"/>
      <c r="F53" s="227"/>
      <c r="G53" s="227"/>
      <c r="H53" s="227"/>
      <c r="I53" s="227"/>
      <c r="J53" s="228"/>
      <c r="K53" s="173"/>
      <c r="L53" s="121"/>
      <c r="M53" s="121"/>
      <c r="N53" s="121"/>
      <c r="O53" s="121"/>
      <c r="P53" s="122"/>
      <c r="Q53" s="99"/>
      <c r="R53" s="123"/>
      <c r="S53" s="124"/>
      <c r="T53" s="125"/>
    </row>
    <row r="54" spans="1:20" ht="15" customHeight="1" x14ac:dyDescent="0.4">
      <c r="A54" s="87"/>
      <c r="B54" s="102" t="s">
        <v>77</v>
      </c>
      <c r="C54" s="102"/>
      <c r="D54" s="102"/>
      <c r="E54" s="102"/>
      <c r="F54" s="102"/>
      <c r="G54" s="102"/>
      <c r="H54" s="102"/>
      <c r="I54" s="102"/>
      <c r="J54" s="103"/>
      <c r="K54" s="129" t="s">
        <v>78</v>
      </c>
      <c r="L54" s="130"/>
      <c r="M54" s="130"/>
      <c r="N54" s="130"/>
      <c r="O54" s="130"/>
      <c r="P54" s="131"/>
      <c r="Q54" s="171">
        <f>SUM(Q25,Q27,Q31,Q35,Q40,Q45,Q48,Q50,Q52)</f>
        <v>0</v>
      </c>
      <c r="R54" s="165" t="e">
        <f>SUM(R25,R27,R31,R35,R40,R45,R48,R50,R52)</f>
        <v>#VALUE!</v>
      </c>
      <c r="S54" s="166"/>
      <c r="T54" s="167"/>
    </row>
    <row r="55" spans="1:20" ht="15.75" customHeight="1" thickBot="1" x14ac:dyDescent="0.45">
      <c r="B55" s="102" t="s">
        <v>79</v>
      </c>
      <c r="C55" s="102"/>
      <c r="D55" s="102"/>
      <c r="E55" s="102"/>
      <c r="F55" s="102"/>
      <c r="G55" s="102"/>
      <c r="H55" s="102"/>
      <c r="I55" s="102"/>
      <c r="J55" s="103"/>
      <c r="K55" s="132"/>
      <c r="L55" s="133"/>
      <c r="M55" s="133"/>
      <c r="N55" s="133"/>
      <c r="O55" s="133"/>
      <c r="P55" s="134"/>
      <c r="Q55" s="172"/>
      <c r="R55" s="168"/>
      <c r="S55" s="169"/>
      <c r="T55" s="170"/>
    </row>
    <row r="56" spans="1:20" x14ac:dyDescent="0.4">
      <c r="A56" s="145" t="s">
        <v>80</v>
      </c>
      <c r="B56" s="145"/>
      <c r="C56" s="145"/>
      <c r="D56" s="145"/>
      <c r="E56" s="145"/>
      <c r="F56" s="145"/>
      <c r="G56" s="145"/>
      <c r="H56" s="145"/>
      <c r="I56" s="145"/>
      <c r="J56" s="225"/>
      <c r="K56" s="150" t="s">
        <v>81</v>
      </c>
      <c r="L56" s="151"/>
      <c r="M56" s="151"/>
      <c r="N56" s="151"/>
      <c r="O56" s="151"/>
      <c r="P56" s="152"/>
      <c r="Q56" s="28"/>
      <c r="R56" s="159" t="e">
        <f>R21-R54</f>
        <v>#VALUE!</v>
      </c>
      <c r="S56" s="160"/>
      <c r="T56" s="161"/>
    </row>
    <row r="57" spans="1:20" ht="15" customHeight="1" x14ac:dyDescent="0.4">
      <c r="K57" s="153"/>
      <c r="L57" s="154"/>
      <c r="M57" s="154"/>
      <c r="N57" s="154"/>
      <c r="O57" s="154"/>
      <c r="P57" s="155"/>
      <c r="Q57" s="29"/>
      <c r="R57" s="162"/>
      <c r="S57" s="163"/>
      <c r="T57" s="164"/>
    </row>
    <row r="58" spans="1:20" x14ac:dyDescent="0.4">
      <c r="A58" s="227" t="s">
        <v>82</v>
      </c>
      <c r="B58" s="227"/>
      <c r="C58" s="227"/>
      <c r="D58" s="227"/>
      <c r="E58" s="227"/>
      <c r="F58" s="227"/>
      <c r="G58" s="227"/>
      <c r="H58" s="227"/>
      <c r="I58" s="227"/>
      <c r="J58" s="228"/>
      <c r="K58" s="127" t="s">
        <v>83</v>
      </c>
      <c r="L58" s="128"/>
      <c r="M58" s="128"/>
      <c r="N58" s="128"/>
      <c r="O58" s="128"/>
      <c r="P58" s="128"/>
      <c r="Q58" s="37"/>
      <c r="R58" s="156" t="e">
        <f>(R59*T59)+R60</f>
        <v>#VALUE!</v>
      </c>
      <c r="S58" s="157"/>
      <c r="T58" s="158"/>
    </row>
    <row r="59" spans="1:20" ht="15" customHeight="1" x14ac:dyDescent="0.4">
      <c r="K59" s="89" t="s">
        <v>84</v>
      </c>
      <c r="L59" s="90"/>
      <c r="M59" s="90"/>
      <c r="O59" s="93" t="s">
        <v>85</v>
      </c>
      <c r="P59" s="93"/>
      <c r="Q59" s="38"/>
      <c r="R59" s="39" t="s">
        <v>8</v>
      </c>
      <c r="S59" s="84" t="s">
        <v>86</v>
      </c>
      <c r="T59" s="40" t="s">
        <v>87</v>
      </c>
    </row>
    <row r="60" spans="1:20" x14ac:dyDescent="0.4">
      <c r="A60" s="226" t="s">
        <v>88</v>
      </c>
      <c r="B60" s="226"/>
      <c r="C60" s="226"/>
      <c r="D60" s="226"/>
      <c r="E60" s="226"/>
      <c r="F60" s="226"/>
      <c r="G60" s="226"/>
      <c r="H60" s="226"/>
      <c r="I60" s="226"/>
      <c r="J60" s="226"/>
      <c r="K60" s="91"/>
      <c r="L60" s="92"/>
      <c r="M60" s="92"/>
      <c r="N60" s="36" t="e">
        <f>R54*0.15</f>
        <v>#VALUE!</v>
      </c>
      <c r="O60" s="94" t="s">
        <v>89</v>
      </c>
      <c r="P60" s="94"/>
      <c r="Q60" s="29"/>
      <c r="R60" s="95" t="s">
        <v>87</v>
      </c>
      <c r="S60" s="96"/>
      <c r="T60" s="97"/>
    </row>
    <row r="61" spans="1:20" x14ac:dyDescent="0.4">
      <c r="A61" s="70" t="s">
        <v>90</v>
      </c>
      <c r="B61" s="70"/>
      <c r="C61" s="70"/>
      <c r="D61" s="70"/>
      <c r="E61" s="70"/>
      <c r="F61" s="70"/>
      <c r="G61" s="70"/>
      <c r="H61" s="70"/>
      <c r="I61" s="70"/>
      <c r="J61" s="70"/>
    </row>
    <row r="62" spans="1:20" x14ac:dyDescent="0.4">
      <c r="A62" s="70"/>
      <c r="E62" s="70"/>
      <c r="H62" s="7"/>
    </row>
    <row r="63" spans="1:20" x14ac:dyDescent="0.4">
      <c r="A63" s="9"/>
    </row>
    <row r="64" spans="1:20" x14ac:dyDescent="0.4">
      <c r="A64" s="9"/>
      <c r="G64" s="8"/>
      <c r="H64" s="8"/>
    </row>
    <row r="65" spans="1:8" x14ac:dyDescent="0.4">
      <c r="A65" s="9"/>
      <c r="G65" s="10"/>
      <c r="H65" s="10"/>
    </row>
    <row r="66" spans="1:8" x14ac:dyDescent="0.4">
      <c r="A66" s="9"/>
      <c r="G66" s="10"/>
      <c r="H66" s="10"/>
    </row>
    <row r="67" spans="1:8" x14ac:dyDescent="0.4">
      <c r="A67" s="9"/>
      <c r="G67" s="10"/>
      <c r="H67" s="10"/>
    </row>
    <row r="68" spans="1:8" x14ac:dyDescent="0.4">
      <c r="A68" s="9"/>
      <c r="G68" s="10"/>
      <c r="H68" s="10"/>
    </row>
    <row r="69" spans="1:8" x14ac:dyDescent="0.4">
      <c r="A69" s="9"/>
      <c r="G69" s="10"/>
      <c r="H69" s="10"/>
    </row>
    <row r="70" spans="1:8" x14ac:dyDescent="0.4">
      <c r="A70" s="9"/>
      <c r="G70" s="10"/>
      <c r="H70" s="10"/>
    </row>
    <row r="71" spans="1:8" x14ac:dyDescent="0.4">
      <c r="A71" s="9"/>
      <c r="D71" s="9"/>
    </row>
    <row r="72" spans="1:8" x14ac:dyDescent="0.4">
      <c r="G72" s="10"/>
      <c r="H72" s="10"/>
    </row>
    <row r="73" spans="1:8" x14ac:dyDescent="0.4">
      <c r="G73" s="10"/>
      <c r="H73" s="10"/>
    </row>
    <row r="74" spans="1:8" x14ac:dyDescent="0.4">
      <c r="G74" s="10"/>
      <c r="H74" s="10"/>
    </row>
    <row r="75" spans="1:8" x14ac:dyDescent="0.4">
      <c r="G75" s="10"/>
      <c r="H75" s="10"/>
    </row>
    <row r="76" spans="1:8" x14ac:dyDescent="0.4">
      <c r="G76" s="10"/>
      <c r="H76" s="10"/>
    </row>
    <row r="77" spans="1:8" x14ac:dyDescent="0.4">
      <c r="G77" s="10"/>
      <c r="H77" s="10"/>
    </row>
    <row r="78" spans="1:8" x14ac:dyDescent="0.4">
      <c r="G78" s="10"/>
      <c r="H78" s="10"/>
    </row>
    <row r="79" spans="1:8" x14ac:dyDescent="0.4">
      <c r="G79" s="10"/>
      <c r="H79" s="10"/>
    </row>
    <row r="80" spans="1:8" x14ac:dyDescent="0.4">
      <c r="G80" s="10"/>
      <c r="H80" s="10"/>
    </row>
    <row r="81" spans="1:8" x14ac:dyDescent="0.4">
      <c r="A81" s="70"/>
      <c r="G81" s="10"/>
      <c r="H81" s="11"/>
    </row>
    <row r="82" spans="1:8" x14ac:dyDescent="0.4">
      <c r="G82" s="10"/>
      <c r="H82" s="10"/>
    </row>
    <row r="83" spans="1:8" x14ac:dyDescent="0.4">
      <c r="A83" s="70"/>
      <c r="G83" s="10"/>
      <c r="H83" s="10"/>
    </row>
    <row r="84" spans="1:8" x14ac:dyDescent="0.4">
      <c r="G84" s="10"/>
      <c r="H84" s="10"/>
    </row>
    <row r="85" spans="1:8" x14ac:dyDescent="0.4">
      <c r="G85" s="10"/>
      <c r="H85" s="10"/>
    </row>
    <row r="86" spans="1:8" x14ac:dyDescent="0.4">
      <c r="G86" s="10"/>
      <c r="H86" s="10"/>
    </row>
    <row r="87" spans="1:8" x14ac:dyDescent="0.4">
      <c r="G87" s="10"/>
      <c r="H87" s="10"/>
    </row>
    <row r="88" spans="1:8" x14ac:dyDescent="0.4">
      <c r="G88" s="10"/>
      <c r="H88" s="10"/>
    </row>
    <row r="89" spans="1:8" x14ac:dyDescent="0.4">
      <c r="G89" s="10"/>
      <c r="H89" s="10"/>
    </row>
    <row r="90" spans="1:8" x14ac:dyDescent="0.4">
      <c r="G90" s="10"/>
      <c r="H90" s="10"/>
    </row>
    <row r="91" spans="1:8" x14ac:dyDescent="0.4">
      <c r="G91" s="10"/>
      <c r="H91" s="10"/>
    </row>
    <row r="92" spans="1:8" x14ac:dyDescent="0.4">
      <c r="G92" s="10"/>
      <c r="H92" s="10"/>
    </row>
    <row r="93" spans="1:8" x14ac:dyDescent="0.4">
      <c r="G93" s="10"/>
      <c r="H93" s="10"/>
    </row>
    <row r="94" spans="1:8" x14ac:dyDescent="0.4">
      <c r="G94" s="10"/>
      <c r="H94" s="10"/>
    </row>
    <row r="95" spans="1:8" x14ac:dyDescent="0.4">
      <c r="G95" s="10"/>
      <c r="H95" s="10"/>
    </row>
    <row r="96" spans="1:8" x14ac:dyDescent="0.4">
      <c r="G96" s="10"/>
      <c r="H96" s="10"/>
    </row>
    <row r="97" spans="1:9" x14ac:dyDescent="0.4">
      <c r="G97" s="10"/>
      <c r="H97" s="10"/>
    </row>
    <row r="98" spans="1:9" x14ac:dyDescent="0.4">
      <c r="G98" s="10"/>
      <c r="H98" s="10"/>
    </row>
    <row r="99" spans="1:9" x14ac:dyDescent="0.4">
      <c r="G99" s="10"/>
      <c r="H99" s="10"/>
    </row>
    <row r="100" spans="1:9" x14ac:dyDescent="0.4">
      <c r="G100" s="10"/>
      <c r="H100" s="10"/>
    </row>
    <row r="101" spans="1:9" x14ac:dyDescent="0.4">
      <c r="G101" s="10"/>
      <c r="H101" s="10"/>
    </row>
    <row r="102" spans="1:9" x14ac:dyDescent="0.4">
      <c r="G102" s="10"/>
      <c r="H102" s="10"/>
    </row>
    <row r="103" spans="1:9" x14ac:dyDescent="0.4">
      <c r="G103" s="10"/>
      <c r="H103" s="10"/>
    </row>
    <row r="104" spans="1:9" x14ac:dyDescent="0.4">
      <c r="G104" s="10"/>
      <c r="H104" s="10"/>
    </row>
    <row r="105" spans="1:9" x14ac:dyDescent="0.4">
      <c r="A105" s="70"/>
      <c r="G105" s="10"/>
      <c r="H105" s="11"/>
    </row>
    <row r="106" spans="1:9" x14ac:dyDescent="0.4">
      <c r="G106" s="10"/>
      <c r="H106" s="10"/>
    </row>
    <row r="107" spans="1:9" x14ac:dyDescent="0.4">
      <c r="A107" s="70"/>
      <c r="G107" s="10"/>
      <c r="H107" s="12"/>
    </row>
    <row r="108" spans="1:9" x14ac:dyDescent="0.4">
      <c r="G108" s="10"/>
      <c r="H108" s="10"/>
    </row>
    <row r="109" spans="1:9" x14ac:dyDescent="0.4">
      <c r="G109" s="10"/>
      <c r="H109" s="10"/>
    </row>
    <row r="110" spans="1:9" x14ac:dyDescent="0.4">
      <c r="G110" s="10"/>
      <c r="H110" s="10"/>
    </row>
    <row r="111" spans="1:9" x14ac:dyDescent="0.4">
      <c r="G111" s="2"/>
      <c r="I111" s="2"/>
    </row>
    <row r="112" spans="1:9" x14ac:dyDescent="0.4">
      <c r="G112" s="2"/>
      <c r="I112" s="2"/>
    </row>
    <row r="113" spans="7:9" x14ac:dyDescent="0.4">
      <c r="G113" s="2"/>
      <c r="I113" s="2"/>
    </row>
    <row r="114" spans="7:9" x14ac:dyDescent="0.4">
      <c r="G114" s="2"/>
      <c r="I114" s="2"/>
    </row>
    <row r="115" spans="7:9" x14ac:dyDescent="0.4">
      <c r="G115" s="2"/>
      <c r="I115" s="2"/>
    </row>
  </sheetData>
  <sheetProtection password="CC3D" sheet="1" objects="1" scenarios="1"/>
  <mergeCells count="132">
    <mergeCell ref="E2:I2"/>
    <mergeCell ref="E4:G4"/>
    <mergeCell ref="E5:I5"/>
    <mergeCell ref="E6:I6"/>
    <mergeCell ref="F9:I9"/>
    <mergeCell ref="F11:I11"/>
    <mergeCell ref="F13:I13"/>
    <mergeCell ref="F15:I15"/>
    <mergeCell ref="F17:I17"/>
    <mergeCell ref="E7:I7"/>
    <mergeCell ref="L26:P26"/>
    <mergeCell ref="L27:P27"/>
    <mergeCell ref="K24:P24"/>
    <mergeCell ref="K21:P22"/>
    <mergeCell ref="L31:P31"/>
    <mergeCell ref="L32:M32"/>
    <mergeCell ref="L33:M33"/>
    <mergeCell ref="L34:M34"/>
    <mergeCell ref="N32:P32"/>
    <mergeCell ref="N33:P33"/>
    <mergeCell ref="N34:P34"/>
    <mergeCell ref="L30:P30"/>
    <mergeCell ref="K15:P15"/>
    <mergeCell ref="A56:J56"/>
    <mergeCell ref="A60:J60"/>
    <mergeCell ref="A34:J39"/>
    <mergeCell ref="B54:J54"/>
    <mergeCell ref="B53:J53"/>
    <mergeCell ref="B43:E43"/>
    <mergeCell ref="F43:I43"/>
    <mergeCell ref="A58:J58"/>
    <mergeCell ref="K16:P16"/>
    <mergeCell ref="K17:P17"/>
    <mergeCell ref="L51:P51"/>
    <mergeCell ref="L36:M36"/>
    <mergeCell ref="L38:M38"/>
    <mergeCell ref="N36:P36"/>
    <mergeCell ref="N38:P38"/>
    <mergeCell ref="F19:I19"/>
    <mergeCell ref="K23:P23"/>
    <mergeCell ref="F21:I21"/>
    <mergeCell ref="A23:J24"/>
    <mergeCell ref="A25:J30"/>
    <mergeCell ref="A32:J32"/>
    <mergeCell ref="K18:P20"/>
    <mergeCell ref="L25:P25"/>
    <mergeCell ref="R3:T3"/>
    <mergeCell ref="K4:P4"/>
    <mergeCell ref="K10:P10"/>
    <mergeCell ref="Q10:Q11"/>
    <mergeCell ref="Q4:Q9"/>
    <mergeCell ref="R4:T9"/>
    <mergeCell ref="R10:T11"/>
    <mergeCell ref="Q12:Q14"/>
    <mergeCell ref="R12:T14"/>
    <mergeCell ref="K13:P14"/>
    <mergeCell ref="M11:N11"/>
    <mergeCell ref="K12:P12"/>
    <mergeCell ref="Q15:Q16"/>
    <mergeCell ref="R15:T16"/>
    <mergeCell ref="Q17:Q20"/>
    <mergeCell ref="R17:T20"/>
    <mergeCell ref="R35:T35"/>
    <mergeCell ref="R36:T36"/>
    <mergeCell ref="R31:T31"/>
    <mergeCell ref="R32:T32"/>
    <mergeCell ref="R33:T33"/>
    <mergeCell ref="R34:T34"/>
    <mergeCell ref="Q21:Q22"/>
    <mergeCell ref="R21:T22"/>
    <mergeCell ref="R23:T24"/>
    <mergeCell ref="Q23:Q24"/>
    <mergeCell ref="Q25:Q26"/>
    <mergeCell ref="R25:T26"/>
    <mergeCell ref="R27:T27"/>
    <mergeCell ref="R28:T28"/>
    <mergeCell ref="R29:T29"/>
    <mergeCell ref="R30:T30"/>
    <mergeCell ref="K56:P57"/>
    <mergeCell ref="R58:T58"/>
    <mergeCell ref="R56:T57"/>
    <mergeCell ref="R48:T49"/>
    <mergeCell ref="R50:T51"/>
    <mergeCell ref="R52:T53"/>
    <mergeCell ref="R54:T55"/>
    <mergeCell ref="Q54:Q55"/>
    <mergeCell ref="K53:P53"/>
    <mergeCell ref="Q48:Q49"/>
    <mergeCell ref="Q50:Q51"/>
    <mergeCell ref="R38:T38"/>
    <mergeCell ref="R39:T39"/>
    <mergeCell ref="R40:T40"/>
    <mergeCell ref="R41:T41"/>
    <mergeCell ref="K52:P52"/>
    <mergeCell ref="R44:T44"/>
    <mergeCell ref="R37:T37"/>
    <mergeCell ref="L28:O28"/>
    <mergeCell ref="L29:O29"/>
    <mergeCell ref="L39:M39"/>
    <mergeCell ref="N39:P39"/>
    <mergeCell ref="N41:P41"/>
    <mergeCell ref="N44:P44"/>
    <mergeCell ref="L41:M41"/>
    <mergeCell ref="L42:M42"/>
    <mergeCell ref="L44:M44"/>
    <mergeCell ref="L40:P40"/>
    <mergeCell ref="N42:P42"/>
    <mergeCell ref="R43:T43"/>
    <mergeCell ref="K59:M60"/>
    <mergeCell ref="O59:P59"/>
    <mergeCell ref="O60:P60"/>
    <mergeCell ref="R60:T60"/>
    <mergeCell ref="Q52:Q53"/>
    <mergeCell ref="A41:J42"/>
    <mergeCell ref="B55:J55"/>
    <mergeCell ref="A51:J52"/>
    <mergeCell ref="A48:J49"/>
    <mergeCell ref="A45:J46"/>
    <mergeCell ref="R42:T42"/>
    <mergeCell ref="L45:P45"/>
    <mergeCell ref="L46:M46"/>
    <mergeCell ref="L47:M47"/>
    <mergeCell ref="N46:P46"/>
    <mergeCell ref="K49:P49"/>
    <mergeCell ref="L50:P50"/>
    <mergeCell ref="R45:T45"/>
    <mergeCell ref="R46:T46"/>
    <mergeCell ref="N47:P47"/>
    <mergeCell ref="R47:T47"/>
    <mergeCell ref="K48:P48"/>
    <mergeCell ref="K58:P58"/>
    <mergeCell ref="K54:P55"/>
  </mergeCells>
  <phoneticPr fontId="3" type="noConversion"/>
  <conditionalFormatting sqref="A28:L29">
    <cfRule type="containsText" dxfId="37" priority="5" operator="containsText" text="specify here">
      <formula>NOT(ISERROR(SEARCH("specify here",A28)))</formula>
    </cfRule>
    <cfRule type="endsWith" dxfId="36" priority="6" operator="endsWith" text="?">
      <formula>RIGHT(A28,LEN("?"))="?"</formula>
    </cfRule>
  </conditionalFormatting>
  <conditionalFormatting sqref="A1:U1 A2:E2 J2:U3 A3:D5 E4 H4:U4 J5:U7 A6:E6 A7:D7 A8:U26 A27:R27 U27:U30 A30:R30 A31:U40 A41 K41:U42 A43:U44 A45 K45:U46 B47:U47 A48 K48:U49 B50:U50 A51 K51:U58 B53:J53 A53:A54 B54:B55 A56:J56 A58:J58 K59 Q59:U59 N59:O60 U60 A60:J61">
    <cfRule type="endsWith" dxfId="35" priority="12" operator="endsWith" text="?">
      <formula>RIGHT(A1,LEN("?"))="?"</formula>
    </cfRule>
  </conditionalFormatting>
  <conditionalFormatting sqref="A1:U1 A2:E2 J2:U3 A3:D5 E4 H4:U4 J5:U7 A6:E7 A8:U26 A27:R27 U27:U30 A30:R30 A31:U40 A41 K41:U42 A43:U44 A45 K45:U46 B47:U47 A48 K48:U49 B50:U50 A51 K51:U58 B53:J53 A53:A54 B54:B55 A56:J56 A58:J58 K59 Q59:U59 N59:O60 A60:J60 U60 A61:U61">
    <cfRule type="containsText" dxfId="34" priority="9" operator="containsText" text="specify here">
      <formula>NOT(ISERROR(SEARCH("specify here",A1)))</formula>
    </cfRule>
  </conditionalFormatting>
  <conditionalFormatting sqref="K21:P22">
    <cfRule type="containsText" priority="10" operator="containsText" text="specify here">
      <formula>NOT(ISERROR(SEARCH("specify here",K21)))</formula>
    </cfRule>
  </conditionalFormatting>
  <conditionalFormatting sqref="P28:R29">
    <cfRule type="containsText" dxfId="33" priority="7" operator="containsText" text="specify here">
      <formula>NOT(ISERROR(SEARCH("specify here",P28)))</formula>
    </cfRule>
    <cfRule type="endsWith" dxfId="32" priority="8" operator="endsWith" text="?">
      <formula>RIGHT(P28,LEN("?"))="?"</formula>
    </cfRule>
  </conditionalFormatting>
  <conditionalFormatting sqref="Q60:R60">
    <cfRule type="containsText" dxfId="31" priority="1" operator="containsText" text="specify here">
      <formula>NOT(ISERROR(SEARCH("specify here",Q60)))</formula>
    </cfRule>
    <cfRule type="endsWith" dxfId="30" priority="2" operator="endsWith" text="?">
      <formula>RIGHT(Q60,LEN("?"))="?"</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61" max="16383"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17"/>
  <sheetViews>
    <sheetView zoomScaleNormal="100" workbookViewId="0">
      <selection activeCell="B13" sqref="B13:G15"/>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97</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21"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password="CC3D" sheet="1" objects="1" scenarios="1"/>
  <mergeCells count="10">
    <mergeCell ref="B16:G17"/>
    <mergeCell ref="H16:H17"/>
    <mergeCell ref="B4:G4"/>
    <mergeCell ref="H4:H9"/>
    <mergeCell ref="B10:G10"/>
    <mergeCell ref="H10:H11"/>
    <mergeCell ref="D11:E11"/>
    <mergeCell ref="B12:G12"/>
    <mergeCell ref="H12:H15"/>
    <mergeCell ref="B13:G15"/>
  </mergeCells>
  <conditionalFormatting sqref="B16:G17">
    <cfRule type="containsText" priority="6" operator="containsText" text="specify here">
      <formula>NOT(ISERROR(SEARCH("specify here",B16)))</formula>
    </cfRule>
  </conditionalFormatting>
  <conditionalFormatting sqref="B1:I17">
    <cfRule type="endsWith" dxfId="1" priority="2" operator="endsWith" text="?">
      <formula>RIGHT(B1,LEN("?"))="?"</formula>
    </cfRule>
  </conditionalFormatting>
  <conditionalFormatting sqref="B1:I18">
    <cfRule type="containsText" dxfId="0"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39"/>
  <sheetViews>
    <sheetView zoomScaleNormal="100" workbookViewId="0">
      <selection activeCell="L11" sqref="L11:L13"/>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9" width="5.3984375" style="1" customWidth="1"/>
    <col min="10" max="10" width="2.265625" style="1" customWidth="1"/>
    <col min="11" max="11" width="8.86328125" style="1" customWidth="1"/>
    <col min="12" max="12" width="18.265625" style="1" customWidth="1"/>
    <col min="13" max="13" width="7.73046875" style="1" customWidth="1"/>
    <col min="14" max="14" width="2.59765625" style="1" customWidth="1"/>
    <col min="15" max="15" width="8.3984375" style="1" customWidth="1"/>
    <col min="16" max="16384" width="9.1328125" style="1"/>
  </cols>
  <sheetData>
    <row r="1" spans="2:15" x14ac:dyDescent="0.4">
      <c r="B1" s="241" t="s">
        <v>91</v>
      </c>
      <c r="C1" s="241"/>
    </row>
    <row r="2" spans="2:15" x14ac:dyDescent="0.4">
      <c r="F2" s="70"/>
      <c r="I2" s="7"/>
    </row>
    <row r="3" spans="2:15" x14ac:dyDescent="0.4">
      <c r="B3" s="3" t="s">
        <v>2</v>
      </c>
      <c r="C3" s="4"/>
      <c r="D3" s="4"/>
      <c r="E3" s="4"/>
      <c r="F3" s="4"/>
      <c r="G3" s="4"/>
      <c r="H3" s="85" t="s">
        <v>3</v>
      </c>
      <c r="I3" s="203" t="s">
        <v>4</v>
      </c>
      <c r="J3" s="204"/>
      <c r="K3" s="204"/>
      <c r="L3" s="47" t="s">
        <v>3</v>
      </c>
      <c r="M3" s="203" t="s">
        <v>4</v>
      </c>
      <c r="N3" s="204"/>
      <c r="O3" s="205"/>
    </row>
    <row r="4" spans="2:15" x14ac:dyDescent="0.4">
      <c r="B4" s="206" t="s">
        <v>6</v>
      </c>
      <c r="C4" s="207"/>
      <c r="D4" s="207"/>
      <c r="E4" s="207"/>
      <c r="F4" s="207"/>
      <c r="G4" s="208"/>
      <c r="H4" s="210" t="e">
        <f>SUM(E5:E10)</f>
        <v>#VALUE!</v>
      </c>
      <c r="I4" s="211" t="e">
        <f>H4/1.2</f>
        <v>#VALUE!</v>
      </c>
      <c r="J4" s="214"/>
      <c r="K4" s="214"/>
      <c r="L4" s="266" t="e">
        <f>SUM(Budget!Q4:Q11+Budget!Q16+Budget!Q17)</f>
        <v>#VALUE!</v>
      </c>
      <c r="M4" s="268" t="e">
        <f>SUM(Budget!R4:R11+Budget!R16+Budget!R17)</f>
        <v>#VALUE!</v>
      </c>
      <c r="N4" s="269"/>
      <c r="O4" s="269"/>
    </row>
    <row r="5" spans="2:15" x14ac:dyDescent="0.4">
      <c r="B5" s="19"/>
      <c r="C5" s="93" t="s">
        <v>92</v>
      </c>
      <c r="D5" s="93"/>
      <c r="E5" s="2" t="e">
        <f>'Performance 1'!H16:H17</f>
        <v>#VALUE!</v>
      </c>
      <c r="F5" s="34"/>
      <c r="H5" s="211"/>
      <c r="I5" s="211"/>
      <c r="J5" s="214"/>
      <c r="K5" s="214"/>
      <c r="L5" s="267"/>
      <c r="M5" s="269"/>
      <c r="N5" s="269"/>
      <c r="O5" s="269"/>
    </row>
    <row r="6" spans="2:15" ht="15" customHeight="1" x14ac:dyDescent="0.4">
      <c r="B6" s="19"/>
      <c r="C6" s="93" t="s">
        <v>93</v>
      </c>
      <c r="D6" s="93"/>
      <c r="E6" s="2" t="e">
        <f>'Performance 2'!H16:H17</f>
        <v>#VALUE!</v>
      </c>
      <c r="F6" s="34"/>
      <c r="H6" s="211"/>
      <c r="I6" s="211"/>
      <c r="J6" s="214"/>
      <c r="K6" s="214"/>
      <c r="L6" s="267"/>
      <c r="M6" s="269"/>
      <c r="N6" s="269"/>
      <c r="O6" s="269"/>
    </row>
    <row r="7" spans="2:15" ht="15.75" customHeight="1" x14ac:dyDescent="0.4">
      <c r="B7" s="19"/>
      <c r="C7" s="93" t="s">
        <v>94</v>
      </c>
      <c r="D7" s="93"/>
      <c r="E7" s="2" t="e">
        <f>'Performance 3'!H16:H17</f>
        <v>#VALUE!</v>
      </c>
      <c r="F7" s="34"/>
      <c r="H7" s="211"/>
      <c r="I7" s="211"/>
      <c r="J7" s="214"/>
      <c r="K7" s="214"/>
      <c r="L7" s="267"/>
      <c r="M7" s="269"/>
      <c r="N7" s="269"/>
      <c r="O7" s="269"/>
    </row>
    <row r="8" spans="2:15" x14ac:dyDescent="0.4">
      <c r="B8" s="19"/>
      <c r="C8" s="93" t="s">
        <v>95</v>
      </c>
      <c r="D8" s="93"/>
      <c r="E8" s="2" t="e">
        <f>'Performance 4'!H16:H17</f>
        <v>#VALUE!</v>
      </c>
      <c r="F8" s="34"/>
      <c r="H8" s="211"/>
      <c r="I8" s="211"/>
      <c r="J8" s="214"/>
      <c r="K8" s="214"/>
      <c r="L8" s="267"/>
      <c r="M8" s="269"/>
      <c r="N8" s="269"/>
      <c r="O8" s="269"/>
    </row>
    <row r="9" spans="2:15" x14ac:dyDescent="0.4">
      <c r="B9" s="19"/>
      <c r="C9" s="93" t="s">
        <v>96</v>
      </c>
      <c r="D9" s="93"/>
      <c r="E9" s="2" t="e">
        <f>'Performance 5'!H16:H17</f>
        <v>#VALUE!</v>
      </c>
      <c r="F9" s="34"/>
      <c r="H9" s="211"/>
      <c r="I9" s="211"/>
      <c r="J9" s="214"/>
      <c r="K9" s="214"/>
      <c r="L9" s="267"/>
      <c r="M9" s="269"/>
      <c r="N9" s="269"/>
      <c r="O9" s="269"/>
    </row>
    <row r="10" spans="2:15" x14ac:dyDescent="0.4">
      <c r="B10" s="5"/>
      <c r="C10" s="93" t="s">
        <v>97</v>
      </c>
      <c r="D10" s="93"/>
      <c r="E10" s="46" t="e">
        <f>'Performance 6'!H16:H17</f>
        <v>#VALUE!</v>
      </c>
      <c r="F10" s="24"/>
      <c r="G10" s="71"/>
      <c r="H10" s="213"/>
      <c r="I10" s="213"/>
      <c r="J10" s="216"/>
      <c r="K10" s="216"/>
      <c r="L10" s="267"/>
      <c r="M10" s="269"/>
      <c r="N10" s="269"/>
      <c r="O10" s="269"/>
    </row>
    <row r="11" spans="2:15" x14ac:dyDescent="0.4">
      <c r="B11" s="127" t="s">
        <v>25</v>
      </c>
      <c r="C11" s="128"/>
      <c r="D11" s="128"/>
      <c r="E11" s="128"/>
      <c r="F11" s="128"/>
      <c r="G11" s="128"/>
      <c r="H11" s="98" t="s">
        <v>8</v>
      </c>
      <c r="I11" s="119" t="str">
        <f>H11</f>
        <v>?</v>
      </c>
      <c r="J11" s="119"/>
      <c r="K11" s="119"/>
      <c r="L11" s="266" t="str">
        <f>Budget!Q12</f>
        <v>?</v>
      </c>
      <c r="M11" s="268" t="str">
        <f>Budget!R12</f>
        <v>?</v>
      </c>
      <c r="N11" s="269"/>
      <c r="O11" s="269"/>
    </row>
    <row r="12" spans="2:15" x14ac:dyDescent="0.4">
      <c r="B12" s="218" t="s">
        <v>16</v>
      </c>
      <c r="C12" s="219"/>
      <c r="D12" s="219"/>
      <c r="E12" s="219"/>
      <c r="F12" s="219"/>
      <c r="G12" s="219"/>
      <c r="H12" s="174"/>
      <c r="I12" s="107"/>
      <c r="J12" s="107"/>
      <c r="K12" s="107"/>
      <c r="L12" s="267"/>
      <c r="M12" s="269"/>
      <c r="N12" s="269"/>
      <c r="O12" s="269"/>
    </row>
    <row r="13" spans="2:15" x14ac:dyDescent="0.4">
      <c r="B13" s="220"/>
      <c r="C13" s="221"/>
      <c r="D13" s="221"/>
      <c r="E13" s="221"/>
      <c r="F13" s="221"/>
      <c r="G13" s="221"/>
      <c r="H13" s="99"/>
      <c r="I13" s="124"/>
      <c r="J13" s="124"/>
      <c r="K13" s="124"/>
      <c r="L13" s="267"/>
      <c r="M13" s="269"/>
      <c r="N13" s="269"/>
      <c r="O13" s="269"/>
    </row>
    <row r="14" spans="2:15" ht="15" customHeight="1" x14ac:dyDescent="0.4">
      <c r="B14" s="129" t="s">
        <v>33</v>
      </c>
      <c r="C14" s="130"/>
      <c r="D14" s="130"/>
      <c r="E14" s="130"/>
      <c r="F14" s="130"/>
      <c r="G14" s="131"/>
      <c r="H14" s="187" t="e">
        <f>SUM(H4:H13)</f>
        <v>#VALUE!</v>
      </c>
      <c r="I14" s="189" t="e">
        <f>SUM(I4:K13)</f>
        <v>#VALUE!</v>
      </c>
      <c r="J14" s="190"/>
      <c r="K14" s="190"/>
      <c r="L14" s="270" t="e">
        <f>SUM(L4:L13)</f>
        <v>#VALUE!</v>
      </c>
      <c r="M14" s="189" t="e">
        <f>SUM(M4:O13)</f>
        <v>#VALUE!</v>
      </c>
      <c r="N14" s="190"/>
      <c r="O14" s="191"/>
    </row>
    <row r="15" spans="2:15" ht="15" customHeight="1" thickBot="1" x14ac:dyDescent="0.45">
      <c r="B15" s="132"/>
      <c r="C15" s="133"/>
      <c r="D15" s="133"/>
      <c r="E15" s="133"/>
      <c r="F15" s="133"/>
      <c r="G15" s="134"/>
      <c r="H15" s="188"/>
      <c r="I15" s="192"/>
      <c r="J15" s="193"/>
      <c r="K15" s="193"/>
      <c r="L15" s="271"/>
      <c r="M15" s="192"/>
      <c r="N15" s="193"/>
      <c r="O15" s="194"/>
    </row>
    <row r="16" spans="2:15" ht="15" customHeight="1" x14ac:dyDescent="0.4">
      <c r="B16" s="232"/>
      <c r="C16" s="233"/>
      <c r="D16" s="233"/>
      <c r="E16" s="233"/>
      <c r="F16" s="233"/>
      <c r="G16" s="234"/>
      <c r="H16" s="255"/>
      <c r="I16" s="257"/>
      <c r="J16" s="258"/>
      <c r="K16" s="258"/>
      <c r="L16" s="280"/>
      <c r="M16" s="257"/>
      <c r="N16" s="258"/>
      <c r="O16" s="282"/>
    </row>
    <row r="17" spans="2:15" x14ac:dyDescent="0.4">
      <c r="B17" s="248" t="s">
        <v>35</v>
      </c>
      <c r="C17" s="249"/>
      <c r="D17" s="249"/>
      <c r="E17" s="249"/>
      <c r="F17" s="249"/>
      <c r="G17" s="250"/>
      <c r="H17" s="256"/>
      <c r="I17" s="259"/>
      <c r="J17" s="260"/>
      <c r="K17" s="260"/>
      <c r="L17" s="281"/>
      <c r="M17" s="259"/>
      <c r="N17" s="260"/>
      <c r="O17" s="283"/>
    </row>
    <row r="18" spans="2:15" ht="15" customHeight="1" x14ac:dyDescent="0.4">
      <c r="B18" s="69">
        <v>140</v>
      </c>
      <c r="C18" s="109" t="s">
        <v>37</v>
      </c>
      <c r="D18" s="109"/>
      <c r="E18" s="109"/>
      <c r="F18" s="109"/>
      <c r="G18" s="110"/>
      <c r="H18" s="98" t="e">
        <f>VLOOKUP(B18,Expenditure!D4:H95,4,FALSE)</f>
        <v>#N/A</v>
      </c>
      <c r="I18" s="118" t="e">
        <f>VLOOKUP(B18,Expenditure!D4:H95,5,FALSE)</f>
        <v>#N/A</v>
      </c>
      <c r="J18" s="119"/>
      <c r="K18" s="119"/>
      <c r="L18" s="272" t="str">
        <f>Budget!Q25</f>
        <v>?</v>
      </c>
      <c r="M18" s="118" t="str">
        <f>Budget!R25</f>
        <v>?</v>
      </c>
      <c r="N18" s="119"/>
      <c r="O18" s="120"/>
    </row>
    <row r="19" spans="2:15" ht="15" customHeight="1" x14ac:dyDescent="0.4">
      <c r="B19" s="16"/>
      <c r="C19" s="139"/>
      <c r="D19" s="139"/>
      <c r="E19" s="139"/>
      <c r="F19" s="139"/>
      <c r="G19" s="140"/>
      <c r="H19" s="99"/>
      <c r="I19" s="123"/>
      <c r="J19" s="124"/>
      <c r="K19" s="124"/>
      <c r="L19" s="273"/>
      <c r="M19" s="123"/>
      <c r="N19" s="124"/>
      <c r="O19" s="125"/>
    </row>
    <row r="20" spans="2:15" ht="15" customHeight="1" x14ac:dyDescent="0.4">
      <c r="B20" s="69">
        <v>144</v>
      </c>
      <c r="C20" s="109" t="s">
        <v>40</v>
      </c>
      <c r="D20" s="109"/>
      <c r="E20" s="109"/>
      <c r="F20" s="109"/>
      <c r="G20" s="110"/>
      <c r="H20" s="98" t="e">
        <f>VLOOKUP(B20,Expenditure!D4:H95,4,FALSE)</f>
        <v>#N/A</v>
      </c>
      <c r="I20" s="118" t="e">
        <f>VLOOKUP(B20,Expenditure!D4:H95,5,FALSE)</f>
        <v>#N/A</v>
      </c>
      <c r="J20" s="119"/>
      <c r="K20" s="119"/>
      <c r="L20" s="272">
        <f>Budget!Q27</f>
        <v>0</v>
      </c>
      <c r="M20" s="118" t="e">
        <f>Budget!R27</f>
        <v>#VALUE!</v>
      </c>
      <c r="N20" s="119"/>
      <c r="O20" s="120"/>
    </row>
    <row r="21" spans="2:15" ht="15" customHeight="1" x14ac:dyDescent="0.4">
      <c r="B21" s="16"/>
      <c r="C21" s="139"/>
      <c r="D21" s="139"/>
      <c r="E21" s="139"/>
      <c r="F21" s="139"/>
      <c r="G21" s="140"/>
      <c r="H21" s="99"/>
      <c r="I21" s="123"/>
      <c r="J21" s="124"/>
      <c r="K21" s="124"/>
      <c r="L21" s="273"/>
      <c r="M21" s="123"/>
      <c r="N21" s="124"/>
      <c r="O21" s="125"/>
    </row>
    <row r="22" spans="2:15" ht="15" customHeight="1" x14ac:dyDescent="0.4">
      <c r="B22" s="69">
        <v>143</v>
      </c>
      <c r="C22" s="109" t="s">
        <v>44</v>
      </c>
      <c r="D22" s="109"/>
      <c r="E22" s="109"/>
      <c r="F22" s="109"/>
      <c r="G22" s="110"/>
      <c r="H22" s="261" t="e">
        <f>VLOOKUP(B22,Expenditure!D4:H95,4,FALSE)</f>
        <v>#N/A</v>
      </c>
      <c r="I22" s="175" t="e">
        <f>VLOOKUP(B22,Expenditure!D4:H95,5,FALSE)</f>
        <v>#N/A</v>
      </c>
      <c r="J22" s="176"/>
      <c r="K22" s="176"/>
      <c r="L22" s="276">
        <f>Budget!Q31</f>
        <v>0</v>
      </c>
      <c r="M22" s="175" t="e">
        <f>Budget!R31</f>
        <v>#VALUE!</v>
      </c>
      <c r="N22" s="176"/>
      <c r="O22" s="177"/>
    </row>
    <row r="23" spans="2:15" ht="15" customHeight="1" x14ac:dyDescent="0.4">
      <c r="B23" s="15"/>
      <c r="C23" s="138"/>
      <c r="D23" s="138"/>
      <c r="E23" s="139"/>
      <c r="F23" s="139"/>
      <c r="G23" s="140"/>
      <c r="H23" s="262"/>
      <c r="I23" s="263"/>
      <c r="J23" s="264"/>
      <c r="K23" s="264"/>
      <c r="L23" s="277"/>
      <c r="M23" s="263"/>
      <c r="N23" s="264"/>
      <c r="O23" s="278"/>
    </row>
    <row r="24" spans="2:15" ht="15" customHeight="1" x14ac:dyDescent="0.4">
      <c r="B24" s="69">
        <v>141</v>
      </c>
      <c r="C24" s="76" t="s">
        <v>51</v>
      </c>
      <c r="D24" s="76"/>
      <c r="E24" s="76"/>
      <c r="F24" s="76"/>
      <c r="G24" s="77"/>
      <c r="H24" s="171" t="e">
        <f>VLOOKUP(B24,Expenditure!D4:H95,4,FALSE)</f>
        <v>#N/A</v>
      </c>
      <c r="I24" s="175" t="e">
        <f>VLOOKUP(B24,Expenditure!D4:H95,5,FALSE)</f>
        <v>#N/A</v>
      </c>
      <c r="J24" s="176"/>
      <c r="K24" s="176"/>
      <c r="L24" s="274">
        <f>Budget!Q35</f>
        <v>0</v>
      </c>
      <c r="M24" s="118" t="e">
        <f>Budget!R35</f>
        <v>#VALUE!</v>
      </c>
      <c r="N24" s="119"/>
      <c r="O24" s="120"/>
    </row>
    <row r="25" spans="2:15" x14ac:dyDescent="0.4">
      <c r="B25" s="16"/>
      <c r="C25" s="138"/>
      <c r="D25" s="138"/>
      <c r="E25" s="139"/>
      <c r="F25" s="139"/>
      <c r="G25" s="140"/>
      <c r="H25" s="265"/>
      <c r="I25" s="263"/>
      <c r="J25" s="264"/>
      <c r="K25" s="264"/>
      <c r="L25" s="279"/>
      <c r="M25" s="123"/>
      <c r="N25" s="124"/>
      <c r="O25" s="125"/>
    </row>
    <row r="26" spans="2:15" x14ac:dyDescent="0.4">
      <c r="B26" s="68">
        <v>146</v>
      </c>
      <c r="C26" s="109" t="s">
        <v>57</v>
      </c>
      <c r="D26" s="109"/>
      <c r="E26" s="109"/>
      <c r="F26" s="109"/>
      <c r="G26" s="110"/>
      <c r="H26" s="171" t="e">
        <f>VLOOKUP(B26,Expenditure!D4:H95,4,FALSE)</f>
        <v>#N/A</v>
      </c>
      <c r="I26" s="175" t="e">
        <f>VLOOKUP(B26,Expenditure!D4:H95,5,FALSE)</f>
        <v>#N/A</v>
      </c>
      <c r="J26" s="176"/>
      <c r="K26" s="176"/>
      <c r="L26" s="274">
        <f>Budget!Q40</f>
        <v>0</v>
      </c>
      <c r="M26" s="118" t="e">
        <f>Budget!R40</f>
        <v>#VALUE!</v>
      </c>
      <c r="N26" s="119"/>
      <c r="O26" s="120"/>
    </row>
    <row r="27" spans="2:15" ht="15" customHeight="1" x14ac:dyDescent="0.4">
      <c r="B27" s="16"/>
      <c r="C27" s="147"/>
      <c r="D27" s="147"/>
      <c r="E27" s="143"/>
      <c r="F27" s="143"/>
      <c r="G27" s="144"/>
      <c r="H27" s="265"/>
      <c r="I27" s="263"/>
      <c r="J27" s="264"/>
      <c r="K27" s="264"/>
      <c r="L27" s="279"/>
      <c r="M27" s="123"/>
      <c r="N27" s="124"/>
      <c r="O27" s="125"/>
    </row>
    <row r="28" spans="2:15" ht="15" customHeight="1" x14ac:dyDescent="0.4">
      <c r="B28" s="69">
        <v>142</v>
      </c>
      <c r="C28" s="109" t="s">
        <v>67</v>
      </c>
      <c r="D28" s="109"/>
      <c r="E28" s="109"/>
      <c r="F28" s="109"/>
      <c r="G28" s="110"/>
      <c r="H28" s="171" t="e">
        <f>VLOOKUP(B28,Expenditure!D4:H95,4,FALSE)</f>
        <v>#N/A</v>
      </c>
      <c r="I28" s="175" t="e">
        <f>VLOOKUP(B28,Expenditure!D4:H95,5,FALSE)</f>
        <v>#N/A</v>
      </c>
      <c r="J28" s="176"/>
      <c r="K28" s="176"/>
      <c r="L28" s="274">
        <f>Budget!Q45</f>
        <v>0</v>
      </c>
      <c r="M28" s="118" t="e">
        <f>Budget!R45</f>
        <v>#VALUE!</v>
      </c>
      <c r="N28" s="119"/>
      <c r="O28" s="120"/>
    </row>
    <row r="29" spans="2:15" ht="15" customHeight="1" x14ac:dyDescent="0.4">
      <c r="B29" s="15"/>
      <c r="C29" s="111"/>
      <c r="D29" s="111"/>
      <c r="E29" s="113"/>
      <c r="F29" s="113"/>
      <c r="G29" s="114"/>
      <c r="H29" s="265"/>
      <c r="I29" s="263"/>
      <c r="J29" s="264"/>
      <c r="K29" s="264"/>
      <c r="L29" s="279"/>
      <c r="M29" s="123"/>
      <c r="N29" s="124"/>
      <c r="O29" s="125"/>
    </row>
    <row r="30" spans="2:15" ht="15" customHeight="1" x14ac:dyDescent="0.4">
      <c r="B30" s="69">
        <v>145</v>
      </c>
      <c r="C30" s="109" t="s">
        <v>71</v>
      </c>
      <c r="D30" s="109"/>
      <c r="E30" s="109"/>
      <c r="F30" s="109"/>
      <c r="G30" s="110"/>
      <c r="H30" s="98" t="e">
        <f>VLOOKUP(B30,Expenditure!D4:H95,4,FALSE)</f>
        <v>#N/A</v>
      </c>
      <c r="I30" s="175" t="e">
        <f>VLOOKUP(B30,Expenditure!D4:H95,5,FALSE)</f>
        <v>#N/A</v>
      </c>
      <c r="J30" s="176"/>
      <c r="K30" s="176"/>
      <c r="L30" s="272" t="str">
        <f>Budget!Q48</f>
        <v>?</v>
      </c>
      <c r="M30" s="118" t="str">
        <f>Budget!R48</f>
        <v>?</v>
      </c>
      <c r="N30" s="119"/>
      <c r="O30" s="120"/>
    </row>
    <row r="31" spans="2:15" ht="15" customHeight="1" x14ac:dyDescent="0.4">
      <c r="B31" s="115"/>
      <c r="C31" s="116"/>
      <c r="D31" s="116"/>
      <c r="E31" s="116"/>
      <c r="F31" s="116"/>
      <c r="G31" s="117"/>
      <c r="H31" s="99"/>
      <c r="I31" s="263"/>
      <c r="J31" s="264"/>
      <c r="K31" s="264"/>
      <c r="L31" s="273"/>
      <c r="M31" s="123"/>
      <c r="N31" s="124"/>
      <c r="O31" s="125"/>
    </row>
    <row r="32" spans="2:15" ht="15" customHeight="1" x14ac:dyDescent="0.4">
      <c r="B32" s="69">
        <v>149</v>
      </c>
      <c r="C32" s="109" t="s">
        <v>73</v>
      </c>
      <c r="D32" s="109"/>
      <c r="E32" s="109"/>
      <c r="F32" s="109"/>
      <c r="G32" s="110"/>
      <c r="H32" s="98" t="e">
        <f>VLOOKUP(B32,Expenditure!D4:H95,4,FALSE)</f>
        <v>#N/A</v>
      </c>
      <c r="I32" s="175" t="e">
        <f>VLOOKUP(B32,Expenditure!D4:H95,5,FALSE)</f>
        <v>#N/A</v>
      </c>
      <c r="J32" s="176"/>
      <c r="K32" s="176"/>
      <c r="L32" s="272" t="str">
        <f>Budget!Q50</f>
        <v>?</v>
      </c>
      <c r="M32" s="118" t="e">
        <f>Budget!R50</f>
        <v>#VALUE!</v>
      </c>
      <c r="N32" s="119"/>
      <c r="O32" s="120"/>
    </row>
    <row r="33" spans="2:15" ht="15" customHeight="1" x14ac:dyDescent="0.4">
      <c r="B33" s="16"/>
      <c r="C33" s="221"/>
      <c r="D33" s="221"/>
      <c r="E33" s="221"/>
      <c r="F33" s="221"/>
      <c r="G33" s="230"/>
      <c r="H33" s="99"/>
      <c r="I33" s="263"/>
      <c r="J33" s="264"/>
      <c r="K33" s="264"/>
      <c r="L33" s="273"/>
      <c r="M33" s="123"/>
      <c r="N33" s="124"/>
      <c r="O33" s="125"/>
    </row>
    <row r="34" spans="2:15" ht="15.75" customHeight="1" x14ac:dyDescent="0.4">
      <c r="B34" s="135" t="s">
        <v>75</v>
      </c>
      <c r="C34" s="136"/>
      <c r="D34" s="136"/>
      <c r="E34" s="136"/>
      <c r="F34" s="136"/>
      <c r="G34" s="137"/>
      <c r="H34" s="98"/>
      <c r="I34" s="118"/>
      <c r="J34" s="119"/>
      <c r="K34" s="119"/>
      <c r="L34" s="272" t="str">
        <f>Budget!Q52</f>
        <v>?</v>
      </c>
      <c r="M34" s="118" t="str">
        <f>Budget!Q52</f>
        <v>?</v>
      </c>
      <c r="N34" s="119"/>
      <c r="O34" s="120"/>
    </row>
    <row r="35" spans="2:15" ht="15" customHeight="1" x14ac:dyDescent="0.4">
      <c r="B35" s="173"/>
      <c r="C35" s="121"/>
      <c r="D35" s="121"/>
      <c r="E35" s="121"/>
      <c r="F35" s="121"/>
      <c r="G35" s="122"/>
      <c r="H35" s="99"/>
      <c r="I35" s="123"/>
      <c r="J35" s="124"/>
      <c r="K35" s="124"/>
      <c r="L35" s="273"/>
      <c r="M35" s="123"/>
      <c r="N35" s="124"/>
      <c r="O35" s="125"/>
    </row>
    <row r="36" spans="2:15" ht="15" customHeight="1" x14ac:dyDescent="0.4">
      <c r="B36" s="129" t="s">
        <v>78</v>
      </c>
      <c r="C36" s="130"/>
      <c r="D36" s="130"/>
      <c r="E36" s="130"/>
      <c r="F36" s="130"/>
      <c r="G36" s="131"/>
      <c r="H36" s="171" t="e">
        <f>SUM(H18:H35)</f>
        <v>#N/A</v>
      </c>
      <c r="I36" s="165" t="e">
        <f>SUM(I18:K35)</f>
        <v>#N/A</v>
      </c>
      <c r="J36" s="166"/>
      <c r="K36" s="166"/>
      <c r="L36" s="274">
        <f>SUM(L18:L35)</f>
        <v>0</v>
      </c>
      <c r="M36" s="165" t="e">
        <f>SUM(M18:O35)</f>
        <v>#VALUE!</v>
      </c>
      <c r="N36" s="166"/>
      <c r="O36" s="167"/>
    </row>
    <row r="37" spans="2:15" ht="15.4" thickBot="1" x14ac:dyDescent="0.45">
      <c r="B37" s="132"/>
      <c r="C37" s="133"/>
      <c r="D37" s="133"/>
      <c r="E37" s="133"/>
      <c r="F37" s="133"/>
      <c r="G37" s="134"/>
      <c r="H37" s="172"/>
      <c r="I37" s="168"/>
      <c r="J37" s="169"/>
      <c r="K37" s="169"/>
      <c r="L37" s="275"/>
      <c r="M37" s="168"/>
      <c r="N37" s="169"/>
      <c r="O37" s="170"/>
    </row>
    <row r="38" spans="2:15" x14ac:dyDescent="0.4">
      <c r="B38" s="150" t="s">
        <v>81</v>
      </c>
      <c r="C38" s="151"/>
      <c r="D38" s="151"/>
      <c r="E38" s="151"/>
      <c r="F38" s="151"/>
      <c r="G38" s="152"/>
      <c r="H38" s="28"/>
      <c r="I38" s="159" t="e">
        <f>I14-I36</f>
        <v>#VALUE!</v>
      </c>
      <c r="J38" s="160"/>
      <c r="K38" s="160"/>
      <c r="L38" s="48"/>
      <c r="M38" s="159" t="e">
        <f>M14-M36</f>
        <v>#VALUE!</v>
      </c>
      <c r="N38" s="160"/>
      <c r="O38" s="161"/>
    </row>
    <row r="39" spans="2:15" x14ac:dyDescent="0.4">
      <c r="B39" s="153"/>
      <c r="C39" s="154"/>
      <c r="D39" s="154"/>
      <c r="E39" s="154"/>
      <c r="F39" s="154"/>
      <c r="G39" s="155"/>
      <c r="H39" s="29"/>
      <c r="I39" s="162"/>
      <c r="J39" s="163"/>
      <c r="K39" s="163"/>
      <c r="L39" s="49"/>
      <c r="M39" s="162"/>
      <c r="N39" s="163"/>
      <c r="O39" s="164"/>
    </row>
  </sheetData>
  <sheetProtection password="CC3D" sheet="1" objects="1" scenarios="1"/>
  <mergeCells count="96">
    <mergeCell ref="M38:O39"/>
    <mergeCell ref="L16:L17"/>
    <mergeCell ref="M16:O17"/>
    <mergeCell ref="M28:O29"/>
    <mergeCell ref="L30:L31"/>
    <mergeCell ref="M30:O31"/>
    <mergeCell ref="L32:L33"/>
    <mergeCell ref="M32:O33"/>
    <mergeCell ref="L34:L35"/>
    <mergeCell ref="M34:O35"/>
    <mergeCell ref="L28:L29"/>
    <mergeCell ref="I28:K29"/>
    <mergeCell ref="I30:K31"/>
    <mergeCell ref="L36:L37"/>
    <mergeCell ref="M36:O37"/>
    <mergeCell ref="L22:L23"/>
    <mergeCell ref="M22:O23"/>
    <mergeCell ref="L24:L25"/>
    <mergeCell ref="M24:O25"/>
    <mergeCell ref="L26:L27"/>
    <mergeCell ref="M26:O27"/>
    <mergeCell ref="L14:L15"/>
    <mergeCell ref="M14:O15"/>
    <mergeCell ref="L18:L19"/>
    <mergeCell ref="M18:O19"/>
    <mergeCell ref="H20:H21"/>
    <mergeCell ref="I20:K21"/>
    <mergeCell ref="L20:L21"/>
    <mergeCell ref="M20:O21"/>
    <mergeCell ref="I18:K19"/>
    <mergeCell ref="H11:H13"/>
    <mergeCell ref="I11:K13"/>
    <mergeCell ref="B12:G13"/>
    <mergeCell ref="M3:O3"/>
    <mergeCell ref="L4:L10"/>
    <mergeCell ref="M4:O10"/>
    <mergeCell ref="L11:L13"/>
    <mergeCell ref="M11:O13"/>
    <mergeCell ref="C5:D5"/>
    <mergeCell ref="C6:D6"/>
    <mergeCell ref="C7:D7"/>
    <mergeCell ref="C8:D8"/>
    <mergeCell ref="C9:D9"/>
    <mergeCell ref="C10:D10"/>
    <mergeCell ref="B11:G11"/>
    <mergeCell ref="I3:K3"/>
    <mergeCell ref="B36:G37"/>
    <mergeCell ref="B38:G39"/>
    <mergeCell ref="H36:H37"/>
    <mergeCell ref="I36:K37"/>
    <mergeCell ref="C32:G32"/>
    <mergeCell ref="C33:G33"/>
    <mergeCell ref="B34:G34"/>
    <mergeCell ref="B35:G35"/>
    <mergeCell ref="I32:K33"/>
    <mergeCell ref="H34:H35"/>
    <mergeCell ref="I34:K35"/>
    <mergeCell ref="I38:K39"/>
    <mergeCell ref="H28:H29"/>
    <mergeCell ref="H30:H31"/>
    <mergeCell ref="H32:H33"/>
    <mergeCell ref="C27:D27"/>
    <mergeCell ref="E27:G27"/>
    <mergeCell ref="B31:G31"/>
    <mergeCell ref="C28:G28"/>
    <mergeCell ref="C29:D29"/>
    <mergeCell ref="E29:G29"/>
    <mergeCell ref="H26:H27"/>
    <mergeCell ref="C19:G19"/>
    <mergeCell ref="C20:G20"/>
    <mergeCell ref="C26:G26"/>
    <mergeCell ref="C25:D25"/>
    <mergeCell ref="E25:G25"/>
    <mergeCell ref="C23:D23"/>
    <mergeCell ref="E23:G23"/>
    <mergeCell ref="H22:H23"/>
    <mergeCell ref="I22:K23"/>
    <mergeCell ref="H24:H25"/>
    <mergeCell ref="I24:K25"/>
    <mergeCell ref="I26:K27"/>
    <mergeCell ref="B4:G4"/>
    <mergeCell ref="H4:H10"/>
    <mergeCell ref="I4:K10"/>
    <mergeCell ref="C30:G30"/>
    <mergeCell ref="B1:C1"/>
    <mergeCell ref="B14:G15"/>
    <mergeCell ref="H14:H15"/>
    <mergeCell ref="I14:K15"/>
    <mergeCell ref="B16:G16"/>
    <mergeCell ref="H16:H17"/>
    <mergeCell ref="I16:K17"/>
    <mergeCell ref="B17:G17"/>
    <mergeCell ref="C21:G21"/>
    <mergeCell ref="C22:G22"/>
    <mergeCell ref="C18:G18"/>
    <mergeCell ref="H18:H19"/>
  </mergeCells>
  <conditionalFormatting sqref="B1 D1:L1 B2:L2 B4:L4 E5:K10 L11 B20:I20 B21:G21 B22:I22 B23:G23 B24:I24 B25:G25 B26:I26 B27:G27 B28:I28 B29:G31 B30:I30 B32:I32 B33:G33 B34:I34 B35:G35 B36:I36 B37:G37 B38:I38 B39:H39 B40:K40">
    <cfRule type="containsText" dxfId="29" priority="19" operator="containsText" text="specify here">
      <formula>NOT(ISERROR(SEARCH("specify here",B1)))</formula>
    </cfRule>
  </conditionalFormatting>
  <conditionalFormatting sqref="B1 D1:L1 B2:L2 B4:L4 E5:K10 L11 B20:I20 B21:G21 B22:I22 B23:G23 B24:I24 B25:G25 B26:I26 B27:G27 B28:I28 B29:G31 B30:I30 B32:I32 B33:G33 B34:I34 B35:G35 B36:I36 B37:G37 B38:I38 B39:H39">
    <cfRule type="endsWith" dxfId="28" priority="21" operator="endsWith" text="?">
      <formula>RIGHT(B1,LEN("?"))="?"</formula>
    </cfRule>
  </conditionalFormatting>
  <conditionalFormatting sqref="B5:C10">
    <cfRule type="containsText" dxfId="27" priority="9" operator="containsText" text="specify here">
      <formula>NOT(ISERROR(SEARCH("specify here",B5)))</formula>
    </cfRule>
    <cfRule type="endsWith" dxfId="26" priority="10" operator="endsWith" text="?">
      <formula>RIGHT(B5,LEN("?"))="?"</formula>
    </cfRule>
  </conditionalFormatting>
  <conditionalFormatting sqref="B14:G15">
    <cfRule type="containsText" priority="20" operator="containsText" text="specify here">
      <formula>NOT(ISERROR(SEARCH("specify here",B14)))</formula>
    </cfRule>
  </conditionalFormatting>
  <conditionalFormatting sqref="B3:O3">
    <cfRule type="containsText" dxfId="23" priority="5" operator="containsText" text="specify here">
      <formula>NOT(ISERROR(SEARCH("specify here",B3)))</formula>
    </cfRule>
    <cfRule type="endsWith" dxfId="22" priority="6" operator="endsWith" text="?">
      <formula>RIGHT(B3,LEN("?"))="?"</formula>
    </cfRule>
  </conditionalFormatting>
  <conditionalFormatting sqref="B14:O19">
    <cfRule type="containsText" dxfId="21" priority="1" operator="containsText" text="specify here">
      <formula>NOT(ISERROR(SEARCH("specify here",B14)))</formula>
    </cfRule>
    <cfRule type="endsWith" dxfId="20" priority="2" operator="endsWith" text="?">
      <formula>RIGHT(B14,LEN("?"))="?"</formula>
    </cfRule>
  </conditionalFormatting>
  <conditionalFormatting sqref="L20:M20 L22:M22 L24:M24 L26:M26 L28:M28 L30:M30 L32:M32 L34:M34 L36:M36 L38:M38 L39">
    <cfRule type="containsText" dxfId="19" priority="3" operator="containsText" text="specify here">
      <formula>NOT(ISERROR(SEARCH("specify here",L20)))</formula>
    </cfRule>
    <cfRule type="endsWith" dxfId="18" priority="4" operator="endsWith" text="?">
      <formula>RIGHT(L20,LEN("?"))="?"</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37"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text="specify here" id="{854E53B4-06F0-4E60-8A58-5F64C54D18E9}">
            <xm:f>NOT(ISERROR(SEARCH("specify here",Budget!B11)))</xm:f>
            <x14:dxf>
              <font>
                <color rgb="FF006600"/>
              </font>
              <fill>
                <patternFill>
                  <bgColor rgb="FFCCFFCC"/>
                </patternFill>
              </fill>
            </x14:dxf>
          </x14:cfRule>
          <x14:cfRule type="endsWith" priority="8" operator="endsWith" text="?" id="{A05B8669-76B8-4347-AC86-7F021D4F830D}">
            <xm:f>RIGHT(Budget!B11,LEN("?"))="?"</xm:f>
            <x14:dxf>
              <font>
                <color rgb="FF990000"/>
              </font>
              <fill>
                <patternFill>
                  <bgColor rgb="FFFF9999"/>
                </patternFill>
              </fill>
            </x14:dxf>
          </x14:cfRule>
          <xm:sqref>B11:K13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workbookViewId="0">
      <selection activeCell="E7" sqref="E7"/>
    </sheetView>
  </sheetViews>
  <sheetFormatPr defaultColWidth="10.59765625" defaultRowHeight="23.25" customHeight="1" x14ac:dyDescent="0.35"/>
  <cols>
    <col min="1" max="1" width="7.1328125" customWidth="1"/>
    <col min="3" max="3" width="15.59765625" customWidth="1"/>
    <col min="5" max="5" width="21.265625" customWidth="1"/>
    <col min="9" max="9" width="21.3984375" bestFit="1" customWidth="1"/>
  </cols>
  <sheetData>
    <row r="1" spans="1:10" ht="23.25" customHeight="1" x14ac:dyDescent="0.4">
      <c r="F1" s="58" t="s">
        <v>98</v>
      </c>
      <c r="G1" s="59" t="s">
        <v>99</v>
      </c>
    </row>
    <row r="2" spans="1:10" ht="23.25" customHeight="1" x14ac:dyDescent="0.4">
      <c r="E2" s="60" t="s">
        <v>100</v>
      </c>
      <c r="F2" s="61" t="e">
        <f>Budget!R58</f>
        <v>#VALUE!</v>
      </c>
      <c r="G2" s="62">
        <f>SUM(G3:G4)</f>
        <v>0</v>
      </c>
      <c r="I2" s="60" t="s">
        <v>101</v>
      </c>
      <c r="J2" s="67" t="e">
        <f>G2-F2</f>
        <v>#VALUE!</v>
      </c>
    </row>
    <row r="3" spans="1:10" ht="23.25" customHeight="1" x14ac:dyDescent="0.4">
      <c r="E3" s="60" t="s">
        <v>102</v>
      </c>
      <c r="F3" s="61" t="str">
        <f>Budget!R60</f>
        <v>£?</v>
      </c>
      <c r="G3" s="66" t="str">
        <f>D7</f>
        <v>?</v>
      </c>
    </row>
    <row r="4" spans="1:10" ht="23.25" customHeight="1" x14ac:dyDescent="0.4">
      <c r="E4" s="60" t="s">
        <v>103</v>
      </c>
      <c r="F4" s="61" t="e">
        <f>Budget!T59*Budget!R59</f>
        <v>#VALUE!</v>
      </c>
      <c r="G4" s="66">
        <f>SUM(F11:F70)</f>
        <v>0</v>
      </c>
      <c r="H4" s="56"/>
    </row>
    <row r="7" spans="1:10" ht="23.25" customHeight="1" x14ac:dyDescent="0.4">
      <c r="B7" s="56" t="s">
        <v>102</v>
      </c>
      <c r="D7" s="21" t="s">
        <v>8</v>
      </c>
    </row>
    <row r="8" spans="1:10" ht="23.25" customHeight="1" x14ac:dyDescent="0.35">
      <c r="B8" s="285" t="s">
        <v>104</v>
      </c>
      <c r="C8" s="285"/>
      <c r="D8" s="63" t="str">
        <f>Budget!T59</f>
        <v>£?</v>
      </c>
    </row>
    <row r="10" spans="1:10" ht="23.25" customHeight="1" x14ac:dyDescent="0.4">
      <c r="B10" s="286" t="s">
        <v>105</v>
      </c>
      <c r="C10" s="286"/>
      <c r="D10" s="286"/>
      <c r="E10" s="286"/>
      <c r="F10" s="65" t="s">
        <v>106</v>
      </c>
    </row>
    <row r="11" spans="1:10" ht="23.25" customHeight="1" x14ac:dyDescent="0.4">
      <c r="A11" s="57">
        <v>1</v>
      </c>
      <c r="B11" s="284" t="s">
        <v>16</v>
      </c>
      <c r="C11" s="284"/>
      <c r="D11" s="284"/>
      <c r="E11" s="284"/>
      <c r="F11" s="64" t="s">
        <v>8</v>
      </c>
    </row>
    <row r="12" spans="1:10" ht="23.25" customHeight="1" x14ac:dyDescent="0.4">
      <c r="A12" s="57">
        <v>2</v>
      </c>
      <c r="B12" s="284" t="s">
        <v>16</v>
      </c>
      <c r="C12" s="284"/>
      <c r="D12" s="284"/>
      <c r="E12" s="284"/>
      <c r="F12" s="64" t="s">
        <v>8</v>
      </c>
    </row>
    <row r="13" spans="1:10" ht="23.25" customHeight="1" x14ac:dyDescent="0.4">
      <c r="A13" s="57">
        <v>3</v>
      </c>
      <c r="B13" s="284" t="s">
        <v>16</v>
      </c>
      <c r="C13" s="284"/>
      <c r="D13" s="284"/>
      <c r="E13" s="284"/>
      <c r="F13" s="64" t="s">
        <v>8</v>
      </c>
    </row>
    <row r="14" spans="1:10" ht="23.25" customHeight="1" x14ac:dyDescent="0.4">
      <c r="A14" s="57">
        <v>4</v>
      </c>
      <c r="B14" s="284" t="s">
        <v>16</v>
      </c>
      <c r="C14" s="284"/>
      <c r="D14" s="284"/>
      <c r="E14" s="284"/>
      <c r="F14" s="64" t="s">
        <v>8</v>
      </c>
    </row>
    <row r="15" spans="1:10" ht="23.25" customHeight="1" x14ac:dyDescent="0.4">
      <c r="A15" s="57">
        <v>5</v>
      </c>
      <c r="B15" s="284" t="s">
        <v>16</v>
      </c>
      <c r="C15" s="284"/>
      <c r="D15" s="284"/>
      <c r="E15" s="284"/>
      <c r="F15" s="64" t="s">
        <v>8</v>
      </c>
    </row>
    <row r="16" spans="1:10" ht="23.25" customHeight="1" x14ac:dyDescent="0.4">
      <c r="A16" s="57">
        <v>6</v>
      </c>
      <c r="B16" s="284" t="s">
        <v>16</v>
      </c>
      <c r="C16" s="284"/>
      <c r="D16" s="284"/>
      <c r="E16" s="284"/>
      <c r="F16" s="64" t="s">
        <v>8</v>
      </c>
    </row>
    <row r="17" spans="1:6" ht="23.25" customHeight="1" x14ac:dyDescent="0.4">
      <c r="A17" s="57">
        <v>7</v>
      </c>
      <c r="B17" s="284" t="s">
        <v>16</v>
      </c>
      <c r="C17" s="284"/>
      <c r="D17" s="284"/>
      <c r="E17" s="284"/>
      <c r="F17" s="64" t="s">
        <v>8</v>
      </c>
    </row>
    <row r="18" spans="1:6" ht="23.25" customHeight="1" x14ac:dyDescent="0.4">
      <c r="A18" s="57">
        <v>8</v>
      </c>
      <c r="B18" s="284" t="s">
        <v>16</v>
      </c>
      <c r="C18" s="284"/>
      <c r="D18" s="284"/>
      <c r="E18" s="284"/>
      <c r="F18" s="64" t="s">
        <v>8</v>
      </c>
    </row>
    <row r="19" spans="1:6" ht="23.25" customHeight="1" x14ac:dyDescent="0.4">
      <c r="A19" s="57">
        <v>9</v>
      </c>
      <c r="B19" s="284" t="s">
        <v>16</v>
      </c>
      <c r="C19" s="284"/>
      <c r="D19" s="284"/>
      <c r="E19" s="284"/>
      <c r="F19" s="64" t="s">
        <v>8</v>
      </c>
    </row>
    <row r="20" spans="1:6" ht="23.25" customHeight="1" x14ac:dyDescent="0.4">
      <c r="A20" s="57">
        <v>10</v>
      </c>
      <c r="B20" s="284" t="s">
        <v>16</v>
      </c>
      <c r="C20" s="284"/>
      <c r="D20" s="284"/>
      <c r="E20" s="284"/>
      <c r="F20" s="64" t="s">
        <v>8</v>
      </c>
    </row>
    <row r="21" spans="1:6" ht="23.25" customHeight="1" x14ac:dyDescent="0.4">
      <c r="A21" s="57">
        <v>11</v>
      </c>
      <c r="B21" s="284" t="s">
        <v>16</v>
      </c>
      <c r="C21" s="284"/>
      <c r="D21" s="284"/>
      <c r="E21" s="284"/>
      <c r="F21" s="64" t="s">
        <v>8</v>
      </c>
    </row>
    <row r="22" spans="1:6" ht="23.25" customHeight="1" x14ac:dyDescent="0.4">
      <c r="A22" s="57">
        <v>12</v>
      </c>
      <c r="B22" s="284" t="s">
        <v>16</v>
      </c>
      <c r="C22" s="284"/>
      <c r="D22" s="284"/>
      <c r="E22" s="284"/>
      <c r="F22" s="64" t="s">
        <v>8</v>
      </c>
    </row>
    <row r="23" spans="1:6" ht="23.25" customHeight="1" x14ac:dyDescent="0.4">
      <c r="A23" s="57">
        <v>13</v>
      </c>
      <c r="B23" s="284" t="s">
        <v>16</v>
      </c>
      <c r="C23" s="284"/>
      <c r="D23" s="284"/>
      <c r="E23" s="284"/>
      <c r="F23" s="64" t="s">
        <v>8</v>
      </c>
    </row>
    <row r="24" spans="1:6" ht="23.25" customHeight="1" x14ac:dyDescent="0.4">
      <c r="A24" s="57">
        <v>14</v>
      </c>
      <c r="B24" s="284" t="s">
        <v>16</v>
      </c>
      <c r="C24" s="284"/>
      <c r="D24" s="284"/>
      <c r="E24" s="284"/>
      <c r="F24" s="64" t="s">
        <v>8</v>
      </c>
    </row>
    <row r="25" spans="1:6" ht="23.25" customHeight="1" x14ac:dyDescent="0.4">
      <c r="A25" s="57">
        <v>15</v>
      </c>
      <c r="B25" s="284" t="s">
        <v>16</v>
      </c>
      <c r="C25" s="284"/>
      <c r="D25" s="284"/>
      <c r="E25" s="284"/>
      <c r="F25" s="64" t="s">
        <v>8</v>
      </c>
    </row>
    <row r="26" spans="1:6" ht="23.25" customHeight="1" x14ac:dyDescent="0.4">
      <c r="A26" s="57">
        <v>16</v>
      </c>
      <c r="B26" s="284" t="s">
        <v>16</v>
      </c>
      <c r="C26" s="284"/>
      <c r="D26" s="284"/>
      <c r="E26" s="284"/>
      <c r="F26" s="64" t="s">
        <v>8</v>
      </c>
    </row>
    <row r="27" spans="1:6" ht="23.25" customHeight="1" x14ac:dyDescent="0.4">
      <c r="A27" s="57">
        <v>17</v>
      </c>
      <c r="B27" s="284" t="s">
        <v>16</v>
      </c>
      <c r="C27" s="284"/>
      <c r="D27" s="284"/>
      <c r="E27" s="284"/>
      <c r="F27" s="64" t="s">
        <v>8</v>
      </c>
    </row>
    <row r="28" spans="1:6" ht="23.25" customHeight="1" x14ac:dyDescent="0.4">
      <c r="A28" s="57">
        <v>18</v>
      </c>
      <c r="B28" s="284" t="s">
        <v>16</v>
      </c>
      <c r="C28" s="284"/>
      <c r="D28" s="284"/>
      <c r="E28" s="284"/>
      <c r="F28" s="64" t="s">
        <v>8</v>
      </c>
    </row>
    <row r="29" spans="1:6" ht="23.25" customHeight="1" x14ac:dyDescent="0.4">
      <c r="A29" s="57">
        <v>19</v>
      </c>
      <c r="B29" s="284" t="s">
        <v>16</v>
      </c>
      <c r="C29" s="284"/>
      <c r="D29" s="284"/>
      <c r="E29" s="284"/>
      <c r="F29" s="64" t="s">
        <v>8</v>
      </c>
    </row>
    <row r="30" spans="1:6" ht="23.25" customHeight="1" x14ac:dyDescent="0.4">
      <c r="A30" s="57">
        <v>20</v>
      </c>
      <c r="B30" s="284" t="s">
        <v>16</v>
      </c>
      <c r="C30" s="284"/>
      <c r="D30" s="284"/>
      <c r="E30" s="284"/>
      <c r="F30" s="64" t="s">
        <v>8</v>
      </c>
    </row>
    <row r="31" spans="1:6" ht="23.25" customHeight="1" x14ac:dyDescent="0.4">
      <c r="A31" s="57">
        <v>21</v>
      </c>
      <c r="B31" s="284" t="s">
        <v>16</v>
      </c>
      <c r="C31" s="284"/>
      <c r="D31" s="284"/>
      <c r="E31" s="284"/>
      <c r="F31" s="64" t="s">
        <v>8</v>
      </c>
    </row>
    <row r="32" spans="1:6" ht="23.25" customHeight="1" x14ac:dyDescent="0.4">
      <c r="A32" s="57">
        <v>22</v>
      </c>
      <c r="B32" s="284" t="s">
        <v>16</v>
      </c>
      <c r="C32" s="284"/>
      <c r="D32" s="284"/>
      <c r="E32" s="284"/>
      <c r="F32" s="64" t="s">
        <v>8</v>
      </c>
    </row>
    <row r="33" spans="1:6" ht="23.25" customHeight="1" x14ac:dyDescent="0.4">
      <c r="A33" s="57">
        <v>23</v>
      </c>
      <c r="B33" s="284" t="s">
        <v>16</v>
      </c>
      <c r="C33" s="284"/>
      <c r="D33" s="284"/>
      <c r="E33" s="284"/>
      <c r="F33" s="64" t="s">
        <v>8</v>
      </c>
    </row>
    <row r="34" spans="1:6" ht="23.25" customHeight="1" x14ac:dyDescent="0.4">
      <c r="A34" s="57">
        <v>24</v>
      </c>
      <c r="B34" s="284" t="s">
        <v>16</v>
      </c>
      <c r="C34" s="284"/>
      <c r="D34" s="284"/>
      <c r="E34" s="284"/>
      <c r="F34" s="64" t="s">
        <v>8</v>
      </c>
    </row>
    <row r="35" spans="1:6" ht="23.25" customHeight="1" x14ac:dyDescent="0.4">
      <c r="A35" s="57">
        <v>25</v>
      </c>
      <c r="B35" s="284" t="s">
        <v>16</v>
      </c>
      <c r="C35" s="284"/>
      <c r="D35" s="284"/>
      <c r="E35" s="284"/>
      <c r="F35" s="64" t="s">
        <v>8</v>
      </c>
    </row>
    <row r="36" spans="1:6" ht="23.25" customHeight="1" x14ac:dyDescent="0.4">
      <c r="A36" s="57">
        <v>26</v>
      </c>
      <c r="B36" s="284" t="s">
        <v>16</v>
      </c>
      <c r="C36" s="284"/>
      <c r="D36" s="284"/>
      <c r="E36" s="284"/>
      <c r="F36" s="64" t="s">
        <v>8</v>
      </c>
    </row>
    <row r="37" spans="1:6" ht="23.25" customHeight="1" x14ac:dyDescent="0.4">
      <c r="A37" s="57">
        <v>27</v>
      </c>
      <c r="B37" s="284" t="s">
        <v>16</v>
      </c>
      <c r="C37" s="284"/>
      <c r="D37" s="284"/>
      <c r="E37" s="284"/>
      <c r="F37" s="64" t="s">
        <v>8</v>
      </c>
    </row>
    <row r="38" spans="1:6" ht="23.25" customHeight="1" x14ac:dyDescent="0.4">
      <c r="A38" s="57">
        <v>28</v>
      </c>
      <c r="B38" s="284" t="s">
        <v>16</v>
      </c>
      <c r="C38" s="284"/>
      <c r="D38" s="284"/>
      <c r="E38" s="284"/>
      <c r="F38" s="64" t="s">
        <v>8</v>
      </c>
    </row>
    <row r="39" spans="1:6" ht="23.25" customHeight="1" x14ac:dyDescent="0.4">
      <c r="A39" s="57">
        <v>29</v>
      </c>
      <c r="B39" s="284" t="s">
        <v>16</v>
      </c>
      <c r="C39" s="284"/>
      <c r="D39" s="284"/>
      <c r="E39" s="284"/>
      <c r="F39" s="64" t="s">
        <v>8</v>
      </c>
    </row>
    <row r="40" spans="1:6" ht="23.25" customHeight="1" x14ac:dyDescent="0.4">
      <c r="A40" s="57">
        <v>30</v>
      </c>
      <c r="B40" s="284" t="s">
        <v>16</v>
      </c>
      <c r="C40" s="284"/>
      <c r="D40" s="284"/>
      <c r="E40" s="284"/>
      <c r="F40" s="64" t="s">
        <v>8</v>
      </c>
    </row>
    <row r="41" spans="1:6" ht="23.25" customHeight="1" x14ac:dyDescent="0.4">
      <c r="A41" s="57">
        <v>31</v>
      </c>
      <c r="B41" s="284" t="s">
        <v>16</v>
      </c>
      <c r="C41" s="284"/>
      <c r="D41" s="284"/>
      <c r="E41" s="284"/>
      <c r="F41" s="64" t="s">
        <v>8</v>
      </c>
    </row>
    <row r="42" spans="1:6" ht="23.25" customHeight="1" x14ac:dyDescent="0.4">
      <c r="A42" s="57">
        <v>32</v>
      </c>
      <c r="B42" s="284" t="s">
        <v>16</v>
      </c>
      <c r="C42" s="284"/>
      <c r="D42" s="284"/>
      <c r="E42" s="284"/>
      <c r="F42" s="64" t="s">
        <v>8</v>
      </c>
    </row>
    <row r="43" spans="1:6" ht="23.25" customHeight="1" x14ac:dyDescent="0.4">
      <c r="A43" s="57">
        <v>33</v>
      </c>
      <c r="B43" s="284" t="s">
        <v>16</v>
      </c>
      <c r="C43" s="284"/>
      <c r="D43" s="284"/>
      <c r="E43" s="284"/>
      <c r="F43" s="64" t="s">
        <v>8</v>
      </c>
    </row>
    <row r="44" spans="1:6" ht="23.25" customHeight="1" x14ac:dyDescent="0.4">
      <c r="A44" s="57">
        <v>34</v>
      </c>
      <c r="B44" s="284" t="s">
        <v>16</v>
      </c>
      <c r="C44" s="284"/>
      <c r="D44" s="284"/>
      <c r="E44" s="284"/>
      <c r="F44" s="64" t="s">
        <v>8</v>
      </c>
    </row>
    <row r="45" spans="1:6" ht="23.25" customHeight="1" x14ac:dyDescent="0.4">
      <c r="A45" s="57">
        <v>35</v>
      </c>
      <c r="B45" s="284" t="s">
        <v>16</v>
      </c>
      <c r="C45" s="284"/>
      <c r="D45" s="284"/>
      <c r="E45" s="284"/>
      <c r="F45" s="64" t="s">
        <v>8</v>
      </c>
    </row>
    <row r="46" spans="1:6" ht="23.25" customHeight="1" x14ac:dyDescent="0.4">
      <c r="A46" s="57">
        <v>36</v>
      </c>
      <c r="B46" s="284" t="s">
        <v>16</v>
      </c>
      <c r="C46" s="284"/>
      <c r="D46" s="284"/>
      <c r="E46" s="284"/>
      <c r="F46" s="64" t="s">
        <v>8</v>
      </c>
    </row>
    <row r="47" spans="1:6" ht="23.25" customHeight="1" x14ac:dyDescent="0.4">
      <c r="A47" s="57">
        <v>37</v>
      </c>
      <c r="B47" s="284" t="s">
        <v>16</v>
      </c>
      <c r="C47" s="284"/>
      <c r="D47" s="284"/>
      <c r="E47" s="284"/>
      <c r="F47" s="64" t="s">
        <v>8</v>
      </c>
    </row>
    <row r="48" spans="1:6" ht="23.25" customHeight="1" x14ac:dyDescent="0.4">
      <c r="A48" s="57">
        <v>38</v>
      </c>
      <c r="B48" s="284" t="s">
        <v>16</v>
      </c>
      <c r="C48" s="284"/>
      <c r="D48" s="284"/>
      <c r="E48" s="284"/>
      <c r="F48" s="64" t="s">
        <v>8</v>
      </c>
    </row>
    <row r="49" spans="1:6" ht="23.25" customHeight="1" x14ac:dyDescent="0.4">
      <c r="A49" s="57">
        <v>39</v>
      </c>
      <c r="B49" s="284" t="s">
        <v>16</v>
      </c>
      <c r="C49" s="284"/>
      <c r="D49" s="284"/>
      <c r="E49" s="284"/>
      <c r="F49" s="64" t="s">
        <v>8</v>
      </c>
    </row>
    <row r="50" spans="1:6" ht="23.25" customHeight="1" x14ac:dyDescent="0.4">
      <c r="A50" s="57">
        <v>40</v>
      </c>
      <c r="B50" s="284" t="s">
        <v>16</v>
      </c>
      <c r="C50" s="284"/>
      <c r="D50" s="284"/>
      <c r="E50" s="284"/>
      <c r="F50" s="64" t="s">
        <v>8</v>
      </c>
    </row>
    <row r="51" spans="1:6" ht="23.25" customHeight="1" x14ac:dyDescent="0.4">
      <c r="A51" s="57">
        <v>41</v>
      </c>
      <c r="B51" s="284" t="s">
        <v>16</v>
      </c>
      <c r="C51" s="284"/>
      <c r="D51" s="284"/>
      <c r="E51" s="284"/>
      <c r="F51" s="64" t="s">
        <v>8</v>
      </c>
    </row>
    <row r="52" spans="1:6" ht="23.25" customHeight="1" x14ac:dyDescent="0.4">
      <c r="A52" s="57">
        <v>42</v>
      </c>
      <c r="B52" s="284" t="s">
        <v>16</v>
      </c>
      <c r="C52" s="284"/>
      <c r="D52" s="284"/>
      <c r="E52" s="284"/>
      <c r="F52" s="64" t="s">
        <v>8</v>
      </c>
    </row>
    <row r="53" spans="1:6" ht="23.25" customHeight="1" x14ac:dyDescent="0.4">
      <c r="A53" s="57">
        <v>43</v>
      </c>
      <c r="B53" s="284" t="s">
        <v>16</v>
      </c>
      <c r="C53" s="284"/>
      <c r="D53" s="284"/>
      <c r="E53" s="284"/>
      <c r="F53" s="64" t="s">
        <v>8</v>
      </c>
    </row>
    <row r="54" spans="1:6" ht="23.25" customHeight="1" x14ac:dyDescent="0.4">
      <c r="A54" s="57">
        <v>44</v>
      </c>
      <c r="B54" s="284" t="s">
        <v>16</v>
      </c>
      <c r="C54" s="284"/>
      <c r="D54" s="284"/>
      <c r="E54" s="284"/>
      <c r="F54" s="64" t="s">
        <v>8</v>
      </c>
    </row>
    <row r="55" spans="1:6" ht="23.25" customHeight="1" x14ac:dyDescent="0.4">
      <c r="A55" s="57">
        <v>45</v>
      </c>
      <c r="B55" s="284" t="s">
        <v>16</v>
      </c>
      <c r="C55" s="284"/>
      <c r="D55" s="284"/>
      <c r="E55" s="284"/>
      <c r="F55" s="64" t="s">
        <v>8</v>
      </c>
    </row>
    <row r="56" spans="1:6" ht="23.25" customHeight="1" x14ac:dyDescent="0.4">
      <c r="A56" s="57">
        <v>46</v>
      </c>
      <c r="B56" s="284" t="s">
        <v>16</v>
      </c>
      <c r="C56" s="284"/>
      <c r="D56" s="284"/>
      <c r="E56" s="284"/>
      <c r="F56" s="64" t="s">
        <v>8</v>
      </c>
    </row>
    <row r="57" spans="1:6" ht="23.25" customHeight="1" x14ac:dyDescent="0.4">
      <c r="A57" s="57">
        <v>47</v>
      </c>
      <c r="B57" s="284" t="s">
        <v>16</v>
      </c>
      <c r="C57" s="284"/>
      <c r="D57" s="284"/>
      <c r="E57" s="284"/>
      <c r="F57" s="64" t="s">
        <v>8</v>
      </c>
    </row>
    <row r="58" spans="1:6" ht="23.25" customHeight="1" x14ac:dyDescent="0.4">
      <c r="A58" s="57">
        <v>48</v>
      </c>
      <c r="B58" s="284" t="s">
        <v>16</v>
      </c>
      <c r="C58" s="284"/>
      <c r="D58" s="284"/>
      <c r="E58" s="284"/>
      <c r="F58" s="64" t="s">
        <v>8</v>
      </c>
    </row>
    <row r="59" spans="1:6" ht="23.25" customHeight="1" x14ac:dyDescent="0.4">
      <c r="A59" s="57">
        <v>49</v>
      </c>
      <c r="B59" s="284" t="s">
        <v>16</v>
      </c>
      <c r="C59" s="284"/>
      <c r="D59" s="284"/>
      <c r="E59" s="284"/>
      <c r="F59" s="64" t="s">
        <v>8</v>
      </c>
    </row>
    <row r="60" spans="1:6" ht="23.25" customHeight="1" x14ac:dyDescent="0.4">
      <c r="A60" s="57">
        <v>50</v>
      </c>
      <c r="B60" s="284" t="s">
        <v>16</v>
      </c>
      <c r="C60" s="284"/>
      <c r="D60" s="284"/>
      <c r="E60" s="284"/>
      <c r="F60" s="64" t="s">
        <v>8</v>
      </c>
    </row>
    <row r="61" spans="1:6" ht="23.25" customHeight="1" x14ac:dyDescent="0.4">
      <c r="A61" s="57">
        <v>51</v>
      </c>
      <c r="B61" s="284" t="s">
        <v>16</v>
      </c>
      <c r="C61" s="284"/>
      <c r="D61" s="284"/>
      <c r="E61" s="284"/>
      <c r="F61" s="64" t="s">
        <v>8</v>
      </c>
    </row>
    <row r="62" spans="1:6" ht="23.25" customHeight="1" x14ac:dyDescent="0.4">
      <c r="A62" s="57">
        <v>52</v>
      </c>
      <c r="B62" s="284" t="s">
        <v>16</v>
      </c>
      <c r="C62" s="284"/>
      <c r="D62" s="284"/>
      <c r="E62" s="284"/>
      <c r="F62" s="64" t="s">
        <v>8</v>
      </c>
    </row>
    <row r="63" spans="1:6" ht="23.25" customHeight="1" x14ac:dyDescent="0.4">
      <c r="A63" s="57">
        <v>53</v>
      </c>
      <c r="B63" s="284" t="s">
        <v>16</v>
      </c>
      <c r="C63" s="284"/>
      <c r="D63" s="284"/>
      <c r="E63" s="284"/>
      <c r="F63" s="64" t="s">
        <v>8</v>
      </c>
    </row>
    <row r="64" spans="1:6" ht="23.25" customHeight="1" x14ac:dyDescent="0.4">
      <c r="A64" s="57">
        <v>54</v>
      </c>
      <c r="B64" s="284" t="s">
        <v>16</v>
      </c>
      <c r="C64" s="284"/>
      <c r="D64" s="284"/>
      <c r="E64" s="284"/>
      <c r="F64" s="64" t="s">
        <v>8</v>
      </c>
    </row>
    <row r="65" spans="1:6" ht="23.25" customHeight="1" x14ac:dyDescent="0.4">
      <c r="A65" s="57">
        <v>55</v>
      </c>
      <c r="B65" s="284" t="s">
        <v>16</v>
      </c>
      <c r="C65" s="284"/>
      <c r="D65" s="284"/>
      <c r="E65" s="284"/>
      <c r="F65" s="64" t="s">
        <v>8</v>
      </c>
    </row>
    <row r="66" spans="1:6" ht="23.25" customHeight="1" x14ac:dyDescent="0.4">
      <c r="A66" s="57">
        <v>56</v>
      </c>
      <c r="B66" s="284" t="s">
        <v>16</v>
      </c>
      <c r="C66" s="284"/>
      <c r="D66" s="284"/>
      <c r="E66" s="284"/>
      <c r="F66" s="64" t="s">
        <v>8</v>
      </c>
    </row>
    <row r="67" spans="1:6" ht="23.25" customHeight="1" x14ac:dyDescent="0.4">
      <c r="A67" s="57">
        <v>57</v>
      </c>
      <c r="B67" s="284" t="s">
        <v>16</v>
      </c>
      <c r="C67" s="284"/>
      <c r="D67" s="284"/>
      <c r="E67" s="284"/>
      <c r="F67" s="64" t="s">
        <v>8</v>
      </c>
    </row>
    <row r="68" spans="1:6" ht="23.25" customHeight="1" x14ac:dyDescent="0.4">
      <c r="A68" s="57">
        <v>58</v>
      </c>
      <c r="B68" s="284" t="s">
        <v>16</v>
      </c>
      <c r="C68" s="284"/>
      <c r="D68" s="284"/>
      <c r="E68" s="284"/>
      <c r="F68" s="64" t="s">
        <v>8</v>
      </c>
    </row>
    <row r="69" spans="1:6" ht="23.25" customHeight="1" x14ac:dyDescent="0.4">
      <c r="A69" s="57">
        <v>59</v>
      </c>
      <c r="B69" s="284" t="s">
        <v>16</v>
      </c>
      <c r="C69" s="284"/>
      <c r="D69" s="284"/>
      <c r="E69" s="284"/>
      <c r="F69" s="64" t="s">
        <v>8</v>
      </c>
    </row>
    <row r="70" spans="1:6" ht="23.25" customHeight="1" x14ac:dyDescent="0.4">
      <c r="A70" s="57">
        <v>60</v>
      </c>
      <c r="B70" s="284" t="s">
        <v>16</v>
      </c>
      <c r="C70" s="284"/>
      <c r="D70" s="284"/>
      <c r="E70" s="284"/>
      <c r="F70" s="64" t="s">
        <v>8</v>
      </c>
    </row>
  </sheetData>
  <sheetProtection password="CC3D" sheet="1" objects="1" scenarios="1"/>
  <mergeCells count="62">
    <mergeCell ref="B8:C8"/>
    <mergeCell ref="B11:E11"/>
    <mergeCell ref="B12:E12"/>
    <mergeCell ref="B13:E13"/>
    <mergeCell ref="B14:E14"/>
    <mergeCell ref="B10:E10"/>
    <mergeCell ref="B29:E29"/>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41:E41"/>
    <mergeCell ref="B30:E30"/>
    <mergeCell ref="B32:E32"/>
    <mergeCell ref="B33:E33"/>
    <mergeCell ref="B31:E31"/>
    <mergeCell ref="B34:E34"/>
    <mergeCell ref="B35:E35"/>
    <mergeCell ref="B36:E36"/>
    <mergeCell ref="B37:E37"/>
    <mergeCell ref="B38:E38"/>
    <mergeCell ref="B39:E39"/>
    <mergeCell ref="B40:E40"/>
    <mergeCell ref="B53:E53"/>
    <mergeCell ref="B42:E42"/>
    <mergeCell ref="B43:E43"/>
    <mergeCell ref="B44:E44"/>
    <mergeCell ref="B45:E45"/>
    <mergeCell ref="B46:E46"/>
    <mergeCell ref="B47:E47"/>
    <mergeCell ref="B48:E48"/>
    <mergeCell ref="B49:E49"/>
    <mergeCell ref="B50:E50"/>
    <mergeCell ref="B51:E51"/>
    <mergeCell ref="B52:E52"/>
    <mergeCell ref="B65:E65"/>
    <mergeCell ref="B54:E54"/>
    <mergeCell ref="B55:E55"/>
    <mergeCell ref="B56:E56"/>
    <mergeCell ref="B57:E57"/>
    <mergeCell ref="B58:E58"/>
    <mergeCell ref="B59:E59"/>
    <mergeCell ref="B60:E60"/>
    <mergeCell ref="B61:E61"/>
    <mergeCell ref="B62:E62"/>
    <mergeCell ref="B63:E63"/>
    <mergeCell ref="B64:E64"/>
    <mergeCell ref="B66:E66"/>
    <mergeCell ref="B67:E67"/>
    <mergeCell ref="B68:E68"/>
    <mergeCell ref="B69:E69"/>
    <mergeCell ref="B70:E70"/>
  </mergeCells>
  <conditionalFormatting sqref="B11:F70">
    <cfRule type="containsText" dxfId="17" priority="1" operator="containsText" text="specify here">
      <formula>NOT(ISERROR(SEARCH("specify here",B11)))</formula>
    </cfRule>
    <cfRule type="endsWith" dxfId="16" priority="2" operator="endsWith" text="?">
      <formula>RIGHT(B11,LEN("?"))="?"</formula>
    </cfRule>
  </conditionalFormatting>
  <conditionalFormatting sqref="D7">
    <cfRule type="endsWith" dxfId="15" priority="246" operator="endsWith" text="?">
      <formula>RIGHT(D7,LEN("?"))="?"</formula>
    </cfRule>
    <cfRule type="containsText" dxfId="14" priority="245" operator="containsText" text="specify here">
      <formula>NOT(ISERROR(SEARCH("specify here",D7)))</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zoomScaleNormal="100" workbookViewId="0">
      <selection activeCell="C4" sqref="C4"/>
    </sheetView>
  </sheetViews>
  <sheetFormatPr defaultColWidth="9.1328125" defaultRowHeight="15" x14ac:dyDescent="0.4"/>
  <cols>
    <col min="1" max="1" width="32.86328125" style="1" customWidth="1"/>
    <col min="2" max="2" width="8.86328125" style="1" customWidth="1"/>
    <col min="3" max="3" width="4.86328125" style="1" customWidth="1"/>
    <col min="4" max="4" width="8.86328125" style="1" customWidth="1"/>
    <col min="5" max="5" width="60.3984375" style="1" customWidth="1"/>
    <col min="6" max="6" width="13.59765625" style="1" customWidth="1"/>
    <col min="7" max="7" width="16.73046875" style="43" customWidth="1"/>
    <col min="8" max="8" width="13.73046875" style="43" customWidth="1"/>
    <col min="9" max="16384" width="9.1328125" style="1"/>
  </cols>
  <sheetData>
    <row r="1" spans="1:8" x14ac:dyDescent="0.4">
      <c r="D1" s="70" t="s">
        <v>107</v>
      </c>
    </row>
    <row r="2" spans="1:8" x14ac:dyDescent="0.4">
      <c r="H2" s="44">
        <f>SUM(H4:H95)</f>
        <v>0</v>
      </c>
    </row>
    <row r="3" spans="1:8" x14ac:dyDescent="0.4">
      <c r="D3" s="50" t="s">
        <v>108</v>
      </c>
      <c r="E3" s="50" t="s">
        <v>109</v>
      </c>
      <c r="F3" s="50" t="s">
        <v>110</v>
      </c>
      <c r="G3" s="51" t="s">
        <v>3</v>
      </c>
      <c r="H3" s="45" t="s">
        <v>4</v>
      </c>
    </row>
    <row r="4" spans="1:8" x14ac:dyDescent="0.4">
      <c r="D4" s="53"/>
      <c r="E4" s="53"/>
      <c r="F4" s="53"/>
      <c r="G4" s="54"/>
      <c r="H4" s="52">
        <f>IF(F4="Y",G4/1.2,G4)</f>
        <v>0</v>
      </c>
    </row>
    <row r="5" spans="1:8" x14ac:dyDescent="0.4">
      <c r="D5" s="53"/>
      <c r="E5" s="53"/>
      <c r="F5" s="53"/>
      <c r="G5" s="54"/>
      <c r="H5" s="52">
        <f t="shared" ref="H5:H68" si="0">IF(F5="Y",G5/1.2,G5)</f>
        <v>0</v>
      </c>
    </row>
    <row r="6" spans="1:8" x14ac:dyDescent="0.4">
      <c r="D6" s="53"/>
      <c r="E6" s="53"/>
      <c r="F6" s="53"/>
      <c r="G6" s="54"/>
      <c r="H6" s="52">
        <f t="shared" si="0"/>
        <v>0</v>
      </c>
    </row>
    <row r="7" spans="1:8" x14ac:dyDescent="0.4">
      <c r="D7" s="53"/>
      <c r="E7" s="53"/>
      <c r="F7" s="53"/>
      <c r="G7" s="54"/>
      <c r="H7" s="52">
        <f t="shared" si="0"/>
        <v>0</v>
      </c>
    </row>
    <row r="8" spans="1:8" x14ac:dyDescent="0.4">
      <c r="D8" s="53"/>
      <c r="E8" s="53"/>
      <c r="F8" s="53"/>
      <c r="G8" s="54"/>
      <c r="H8" s="52">
        <f t="shared" si="0"/>
        <v>0</v>
      </c>
    </row>
    <row r="9" spans="1:8" x14ac:dyDescent="0.4">
      <c r="D9" s="53"/>
      <c r="E9" s="53"/>
      <c r="F9" s="53"/>
      <c r="G9" s="54"/>
      <c r="H9" s="52">
        <f t="shared" si="0"/>
        <v>0</v>
      </c>
    </row>
    <row r="10" spans="1:8" x14ac:dyDescent="0.4">
      <c r="D10" s="53"/>
      <c r="E10" s="53"/>
      <c r="F10" s="53"/>
      <c r="G10" s="54"/>
      <c r="H10" s="52">
        <f t="shared" si="0"/>
        <v>0</v>
      </c>
    </row>
    <row r="11" spans="1:8" x14ac:dyDescent="0.4">
      <c r="A11" s="1" t="s">
        <v>111</v>
      </c>
      <c r="B11" s="1">
        <v>140</v>
      </c>
      <c r="D11" s="53"/>
      <c r="E11" s="53"/>
      <c r="F11" s="53"/>
      <c r="G11" s="54"/>
      <c r="H11" s="52">
        <f t="shared" si="0"/>
        <v>0</v>
      </c>
    </row>
    <row r="12" spans="1:8" x14ac:dyDescent="0.4">
      <c r="A12" s="1" t="s">
        <v>112</v>
      </c>
      <c r="B12" s="1">
        <v>144</v>
      </c>
      <c r="D12" s="53"/>
      <c r="E12" s="53"/>
      <c r="F12" s="53"/>
      <c r="G12" s="54"/>
      <c r="H12" s="52">
        <f t="shared" si="0"/>
        <v>0</v>
      </c>
    </row>
    <row r="13" spans="1:8" x14ac:dyDescent="0.4">
      <c r="A13" s="1" t="s">
        <v>113</v>
      </c>
      <c r="B13" s="1">
        <v>143</v>
      </c>
      <c r="D13" s="53"/>
      <c r="E13" s="53"/>
      <c r="F13" s="53"/>
      <c r="G13" s="54"/>
      <c r="H13" s="52">
        <f t="shared" si="0"/>
        <v>0</v>
      </c>
    </row>
    <row r="14" spans="1:8" x14ac:dyDescent="0.4">
      <c r="A14" s="1" t="s">
        <v>114</v>
      </c>
      <c r="B14" s="1">
        <v>141</v>
      </c>
      <c r="D14" s="53"/>
      <c r="E14" s="53"/>
      <c r="F14" s="53"/>
      <c r="G14" s="54"/>
      <c r="H14" s="52">
        <f t="shared" si="0"/>
        <v>0</v>
      </c>
    </row>
    <row r="15" spans="1:8" x14ac:dyDescent="0.4">
      <c r="A15" s="1" t="s">
        <v>115</v>
      </c>
      <c r="B15" s="1">
        <v>146</v>
      </c>
      <c r="D15" s="53"/>
      <c r="E15" s="53"/>
      <c r="F15" s="53"/>
      <c r="G15" s="54"/>
      <c r="H15" s="52">
        <f t="shared" si="0"/>
        <v>0</v>
      </c>
    </row>
    <row r="16" spans="1:8" x14ac:dyDescent="0.4">
      <c r="A16" s="1" t="s">
        <v>116</v>
      </c>
      <c r="B16" s="1">
        <v>142</v>
      </c>
      <c r="D16" s="53"/>
      <c r="E16" s="53"/>
      <c r="F16" s="53"/>
      <c r="G16" s="54"/>
      <c r="H16" s="52">
        <f t="shared" si="0"/>
        <v>0</v>
      </c>
    </row>
    <row r="17" spans="1:8" x14ac:dyDescent="0.4">
      <c r="A17" s="1" t="s">
        <v>117</v>
      </c>
      <c r="B17" s="1">
        <v>145</v>
      </c>
      <c r="D17" s="53"/>
      <c r="E17" s="53"/>
      <c r="F17" s="53"/>
      <c r="G17" s="54"/>
      <c r="H17" s="52">
        <f t="shared" si="0"/>
        <v>0</v>
      </c>
    </row>
    <row r="18" spans="1:8" x14ac:dyDescent="0.4">
      <c r="A18" s="1" t="s">
        <v>118</v>
      </c>
      <c r="B18" s="1">
        <v>149</v>
      </c>
      <c r="D18" s="53"/>
      <c r="E18" s="53"/>
      <c r="F18" s="53"/>
      <c r="G18" s="54"/>
      <c r="H18" s="52">
        <f t="shared" si="0"/>
        <v>0</v>
      </c>
    </row>
    <row r="19" spans="1:8" x14ac:dyDescent="0.4">
      <c r="D19" s="53"/>
      <c r="E19" s="53"/>
      <c r="F19" s="53"/>
      <c r="G19" s="54"/>
      <c r="H19" s="52">
        <f t="shared" si="0"/>
        <v>0</v>
      </c>
    </row>
    <row r="20" spans="1:8" x14ac:dyDescent="0.4">
      <c r="D20" s="53"/>
      <c r="E20" s="53"/>
      <c r="F20" s="53"/>
      <c r="G20" s="54"/>
      <c r="H20" s="52">
        <f t="shared" si="0"/>
        <v>0</v>
      </c>
    </row>
    <row r="21" spans="1:8" x14ac:dyDescent="0.4">
      <c r="D21" s="53"/>
      <c r="E21" s="53"/>
      <c r="F21" s="53"/>
      <c r="G21" s="54"/>
      <c r="H21" s="52">
        <f t="shared" si="0"/>
        <v>0</v>
      </c>
    </row>
    <row r="22" spans="1:8" x14ac:dyDescent="0.4">
      <c r="D22" s="53"/>
      <c r="E22" s="53"/>
      <c r="F22" s="53"/>
      <c r="G22" s="54"/>
      <c r="H22" s="52">
        <f t="shared" si="0"/>
        <v>0</v>
      </c>
    </row>
    <row r="23" spans="1:8" x14ac:dyDescent="0.4">
      <c r="D23" s="53"/>
      <c r="E23" s="53"/>
      <c r="F23" s="53"/>
      <c r="G23" s="54"/>
      <c r="H23" s="52">
        <f t="shared" si="0"/>
        <v>0</v>
      </c>
    </row>
    <row r="24" spans="1:8" x14ac:dyDescent="0.4">
      <c r="D24" s="53"/>
      <c r="E24" s="53"/>
      <c r="F24" s="53"/>
      <c r="G24" s="54"/>
      <c r="H24" s="52">
        <f t="shared" si="0"/>
        <v>0</v>
      </c>
    </row>
    <row r="25" spans="1:8" x14ac:dyDescent="0.4">
      <c r="D25" s="53"/>
      <c r="E25" s="53"/>
      <c r="F25" s="53"/>
      <c r="G25" s="54"/>
      <c r="H25" s="52">
        <f t="shared" si="0"/>
        <v>0</v>
      </c>
    </row>
    <row r="26" spans="1:8" x14ac:dyDescent="0.4">
      <c r="D26" s="53"/>
      <c r="E26" s="53"/>
      <c r="F26" s="53"/>
      <c r="G26" s="54"/>
      <c r="H26" s="52">
        <f t="shared" si="0"/>
        <v>0</v>
      </c>
    </row>
    <row r="27" spans="1:8" x14ac:dyDescent="0.4">
      <c r="D27" s="53"/>
      <c r="E27" s="53"/>
      <c r="F27" s="53"/>
      <c r="G27" s="54"/>
      <c r="H27" s="52">
        <f t="shared" si="0"/>
        <v>0</v>
      </c>
    </row>
    <row r="28" spans="1:8" x14ac:dyDescent="0.4">
      <c r="D28" s="53"/>
      <c r="E28" s="53"/>
      <c r="F28" s="53"/>
      <c r="G28" s="54"/>
      <c r="H28" s="52">
        <f t="shared" si="0"/>
        <v>0</v>
      </c>
    </row>
    <row r="29" spans="1:8" x14ac:dyDescent="0.4">
      <c r="D29" s="53"/>
      <c r="E29" s="53"/>
      <c r="F29" s="53"/>
      <c r="G29" s="54"/>
      <c r="H29" s="52">
        <f t="shared" si="0"/>
        <v>0</v>
      </c>
    </row>
    <row r="30" spans="1:8" x14ac:dyDescent="0.4">
      <c r="D30" s="53"/>
      <c r="E30" s="53"/>
      <c r="F30" s="53"/>
      <c r="G30" s="54"/>
      <c r="H30" s="52">
        <f t="shared" si="0"/>
        <v>0</v>
      </c>
    </row>
    <row r="31" spans="1:8" x14ac:dyDescent="0.4">
      <c r="D31" s="53"/>
      <c r="E31" s="53"/>
      <c r="F31" s="53"/>
      <c r="G31" s="54"/>
      <c r="H31" s="52">
        <f t="shared" si="0"/>
        <v>0</v>
      </c>
    </row>
    <row r="32" spans="1:8" x14ac:dyDescent="0.4">
      <c r="D32" s="53"/>
      <c r="E32" s="53"/>
      <c r="F32" s="53"/>
      <c r="G32" s="54"/>
      <c r="H32" s="52">
        <f t="shared" si="0"/>
        <v>0</v>
      </c>
    </row>
    <row r="33" spans="4:8" x14ac:dyDescent="0.4">
      <c r="D33" s="53"/>
      <c r="E33" s="53"/>
      <c r="F33" s="53"/>
      <c r="G33" s="54"/>
      <c r="H33" s="52">
        <f t="shared" si="0"/>
        <v>0</v>
      </c>
    </row>
    <row r="34" spans="4:8" x14ac:dyDescent="0.4">
      <c r="D34" s="53"/>
      <c r="E34" s="53"/>
      <c r="F34" s="53"/>
      <c r="G34" s="54"/>
      <c r="H34" s="52">
        <f t="shared" si="0"/>
        <v>0</v>
      </c>
    </row>
    <row r="35" spans="4:8" x14ac:dyDescent="0.4">
      <c r="D35" s="53"/>
      <c r="E35" s="53"/>
      <c r="F35" s="53"/>
      <c r="G35" s="54"/>
      <c r="H35" s="52">
        <f t="shared" si="0"/>
        <v>0</v>
      </c>
    </row>
    <row r="36" spans="4:8" x14ac:dyDescent="0.4">
      <c r="D36" s="53"/>
      <c r="E36" s="53"/>
      <c r="F36" s="53"/>
      <c r="G36" s="54"/>
      <c r="H36" s="52">
        <f t="shared" si="0"/>
        <v>0</v>
      </c>
    </row>
    <row r="37" spans="4:8" x14ac:dyDescent="0.4">
      <c r="D37" s="53"/>
      <c r="E37" s="53"/>
      <c r="F37" s="53"/>
      <c r="G37" s="54"/>
      <c r="H37" s="52">
        <f t="shared" si="0"/>
        <v>0</v>
      </c>
    </row>
    <row r="38" spans="4:8" x14ac:dyDescent="0.4">
      <c r="D38" s="53"/>
      <c r="E38" s="53"/>
      <c r="F38" s="53"/>
      <c r="G38" s="54"/>
      <c r="H38" s="52">
        <f t="shared" si="0"/>
        <v>0</v>
      </c>
    </row>
    <row r="39" spans="4:8" x14ac:dyDescent="0.4">
      <c r="D39" s="53"/>
      <c r="E39" s="53"/>
      <c r="F39" s="53"/>
      <c r="G39" s="54"/>
      <c r="H39" s="52">
        <f t="shared" si="0"/>
        <v>0</v>
      </c>
    </row>
    <row r="40" spans="4:8" x14ac:dyDescent="0.4">
      <c r="D40" s="53"/>
      <c r="E40" s="53"/>
      <c r="F40" s="53"/>
      <c r="G40" s="54"/>
      <c r="H40" s="52">
        <f t="shared" si="0"/>
        <v>0</v>
      </c>
    </row>
    <row r="41" spans="4:8" x14ac:dyDescent="0.4">
      <c r="D41" s="53"/>
      <c r="E41" s="53"/>
      <c r="F41" s="53"/>
      <c r="G41" s="54"/>
      <c r="H41" s="52">
        <f t="shared" si="0"/>
        <v>0</v>
      </c>
    </row>
    <row r="42" spans="4:8" x14ac:dyDescent="0.4">
      <c r="D42" s="53"/>
      <c r="E42" s="53"/>
      <c r="F42" s="53"/>
      <c r="G42" s="54"/>
      <c r="H42" s="52">
        <f t="shared" si="0"/>
        <v>0</v>
      </c>
    </row>
    <row r="43" spans="4:8" x14ac:dyDescent="0.4">
      <c r="D43" s="53"/>
      <c r="E43" s="53"/>
      <c r="F43" s="53"/>
      <c r="G43" s="54"/>
      <c r="H43" s="52">
        <f t="shared" si="0"/>
        <v>0</v>
      </c>
    </row>
    <row r="44" spans="4:8" x14ac:dyDescent="0.4">
      <c r="D44" s="53"/>
      <c r="E44" s="53"/>
      <c r="F44" s="53"/>
      <c r="G44" s="54"/>
      <c r="H44" s="52">
        <f t="shared" si="0"/>
        <v>0</v>
      </c>
    </row>
    <row r="45" spans="4:8" x14ac:dyDescent="0.4">
      <c r="D45" s="53"/>
      <c r="E45" s="53"/>
      <c r="F45" s="53"/>
      <c r="G45" s="54"/>
      <c r="H45" s="52">
        <f t="shared" si="0"/>
        <v>0</v>
      </c>
    </row>
    <row r="46" spans="4:8" x14ac:dyDescent="0.4">
      <c r="D46" s="53"/>
      <c r="E46" s="53"/>
      <c r="F46" s="53"/>
      <c r="G46" s="54"/>
      <c r="H46" s="52">
        <f t="shared" si="0"/>
        <v>0</v>
      </c>
    </row>
    <row r="47" spans="4:8" x14ac:dyDescent="0.4">
      <c r="D47" s="53"/>
      <c r="E47" s="53"/>
      <c r="F47" s="53"/>
      <c r="G47" s="54"/>
      <c r="H47" s="52">
        <f t="shared" si="0"/>
        <v>0</v>
      </c>
    </row>
    <row r="48" spans="4:8" x14ac:dyDescent="0.4">
      <c r="D48" s="53"/>
      <c r="E48" s="53"/>
      <c r="F48" s="53"/>
      <c r="G48" s="54"/>
      <c r="H48" s="52">
        <f t="shared" si="0"/>
        <v>0</v>
      </c>
    </row>
    <row r="49" spans="4:8" x14ac:dyDescent="0.4">
      <c r="D49" s="53"/>
      <c r="E49" s="53"/>
      <c r="F49" s="53"/>
      <c r="G49" s="54"/>
      <c r="H49" s="52">
        <f t="shared" si="0"/>
        <v>0</v>
      </c>
    </row>
    <row r="50" spans="4:8" x14ac:dyDescent="0.4">
      <c r="D50" s="53"/>
      <c r="E50" s="53"/>
      <c r="F50" s="53"/>
      <c r="G50" s="54"/>
      <c r="H50" s="52">
        <f>IF(F50="Y",G50/1.2,G50)</f>
        <v>0</v>
      </c>
    </row>
    <row r="51" spans="4:8" x14ac:dyDescent="0.4">
      <c r="D51" s="53"/>
      <c r="E51" s="53"/>
      <c r="F51" s="53"/>
      <c r="G51" s="54"/>
      <c r="H51" s="52">
        <f t="shared" si="0"/>
        <v>0</v>
      </c>
    </row>
    <row r="52" spans="4:8" x14ac:dyDescent="0.4">
      <c r="D52" s="53"/>
      <c r="E52" s="53"/>
      <c r="F52" s="53"/>
      <c r="G52" s="54"/>
      <c r="H52" s="52">
        <f t="shared" si="0"/>
        <v>0</v>
      </c>
    </row>
    <row r="53" spans="4:8" x14ac:dyDescent="0.4">
      <c r="D53" s="53"/>
      <c r="E53" s="53"/>
      <c r="F53" s="53"/>
      <c r="G53" s="54"/>
      <c r="H53" s="52">
        <f t="shared" si="0"/>
        <v>0</v>
      </c>
    </row>
    <row r="54" spans="4:8" x14ac:dyDescent="0.4">
      <c r="D54" s="53"/>
      <c r="E54" s="53"/>
      <c r="F54" s="53"/>
      <c r="G54" s="54"/>
      <c r="H54" s="52">
        <f t="shared" si="0"/>
        <v>0</v>
      </c>
    </row>
    <row r="55" spans="4:8" x14ac:dyDescent="0.4">
      <c r="D55" s="53"/>
      <c r="E55" s="53"/>
      <c r="F55" s="53"/>
      <c r="G55" s="54"/>
      <c r="H55" s="52">
        <f t="shared" si="0"/>
        <v>0</v>
      </c>
    </row>
    <row r="56" spans="4:8" x14ac:dyDescent="0.4">
      <c r="D56" s="53"/>
      <c r="E56" s="53"/>
      <c r="F56" s="53"/>
      <c r="G56" s="54"/>
      <c r="H56" s="52">
        <f t="shared" si="0"/>
        <v>0</v>
      </c>
    </row>
    <row r="57" spans="4:8" x14ac:dyDescent="0.4">
      <c r="D57" s="53"/>
      <c r="E57" s="53"/>
      <c r="F57" s="53"/>
      <c r="G57" s="54"/>
      <c r="H57" s="52">
        <f t="shared" si="0"/>
        <v>0</v>
      </c>
    </row>
    <row r="58" spans="4:8" x14ac:dyDescent="0.4">
      <c r="D58" s="53"/>
      <c r="E58" s="53"/>
      <c r="F58" s="53"/>
      <c r="G58" s="54"/>
      <c r="H58" s="52">
        <f t="shared" si="0"/>
        <v>0</v>
      </c>
    </row>
    <row r="59" spans="4:8" x14ac:dyDescent="0.4">
      <c r="D59" s="53"/>
      <c r="E59" s="53"/>
      <c r="F59" s="53"/>
      <c r="G59" s="54"/>
      <c r="H59" s="52">
        <f t="shared" si="0"/>
        <v>0</v>
      </c>
    </row>
    <row r="60" spans="4:8" x14ac:dyDescent="0.4">
      <c r="D60" s="53"/>
      <c r="E60" s="53"/>
      <c r="F60" s="53"/>
      <c r="G60" s="54"/>
      <c r="H60" s="52">
        <f t="shared" si="0"/>
        <v>0</v>
      </c>
    </row>
    <row r="61" spans="4:8" x14ac:dyDescent="0.4">
      <c r="D61" s="53"/>
      <c r="E61" s="53"/>
      <c r="F61" s="53"/>
      <c r="G61" s="54"/>
      <c r="H61" s="52">
        <f t="shared" si="0"/>
        <v>0</v>
      </c>
    </row>
    <row r="62" spans="4:8" x14ac:dyDescent="0.4">
      <c r="D62" s="53"/>
      <c r="E62" s="53"/>
      <c r="F62" s="53"/>
      <c r="G62" s="54"/>
      <c r="H62" s="52">
        <f t="shared" si="0"/>
        <v>0</v>
      </c>
    </row>
    <row r="63" spans="4:8" x14ac:dyDescent="0.4">
      <c r="D63" s="53"/>
      <c r="E63" s="53"/>
      <c r="F63" s="53"/>
      <c r="G63" s="54"/>
      <c r="H63" s="52">
        <f t="shared" si="0"/>
        <v>0</v>
      </c>
    </row>
    <row r="64" spans="4:8" x14ac:dyDescent="0.4">
      <c r="D64" s="53"/>
      <c r="E64" s="53"/>
      <c r="F64" s="53"/>
      <c r="G64" s="54"/>
      <c r="H64" s="52">
        <f t="shared" si="0"/>
        <v>0</v>
      </c>
    </row>
    <row r="65" spans="4:8" x14ac:dyDescent="0.4">
      <c r="D65" s="53"/>
      <c r="E65" s="53"/>
      <c r="F65" s="53"/>
      <c r="G65" s="54"/>
      <c r="H65" s="52">
        <f t="shared" si="0"/>
        <v>0</v>
      </c>
    </row>
    <row r="66" spans="4:8" x14ac:dyDescent="0.4">
      <c r="D66" s="53"/>
      <c r="E66" s="53"/>
      <c r="F66" s="53"/>
      <c r="G66" s="54"/>
      <c r="H66" s="52">
        <f>IF(F66="Y",G66/1.2,G66)</f>
        <v>0</v>
      </c>
    </row>
    <row r="67" spans="4:8" x14ac:dyDescent="0.4">
      <c r="D67" s="53"/>
      <c r="E67" s="53"/>
      <c r="F67" s="53"/>
      <c r="G67" s="54"/>
      <c r="H67" s="52">
        <f t="shared" si="0"/>
        <v>0</v>
      </c>
    </row>
    <row r="68" spans="4:8" x14ac:dyDescent="0.4">
      <c r="D68" s="53"/>
      <c r="E68" s="53"/>
      <c r="F68" s="53"/>
      <c r="G68" s="54"/>
      <c r="H68" s="52">
        <f t="shared" si="0"/>
        <v>0</v>
      </c>
    </row>
    <row r="69" spans="4:8" x14ac:dyDescent="0.4">
      <c r="D69" s="53"/>
      <c r="E69" s="53"/>
      <c r="F69" s="53"/>
      <c r="G69" s="54"/>
      <c r="H69" s="52">
        <f t="shared" ref="H69:H79" si="1">IF(F69="Y",G69/1.2,G69)</f>
        <v>0</v>
      </c>
    </row>
    <row r="70" spans="4:8" x14ac:dyDescent="0.4">
      <c r="D70" s="53"/>
      <c r="E70" s="53"/>
      <c r="F70" s="53"/>
      <c r="G70" s="54"/>
      <c r="H70" s="52">
        <f t="shared" si="1"/>
        <v>0</v>
      </c>
    </row>
    <row r="71" spans="4:8" x14ac:dyDescent="0.4">
      <c r="D71" s="53"/>
      <c r="E71" s="53"/>
      <c r="F71" s="53"/>
      <c r="G71" s="54"/>
      <c r="H71" s="52">
        <f t="shared" si="1"/>
        <v>0</v>
      </c>
    </row>
    <row r="72" spans="4:8" x14ac:dyDescent="0.4">
      <c r="D72" s="53"/>
      <c r="E72" s="53"/>
      <c r="F72" s="53"/>
      <c r="G72" s="54"/>
      <c r="H72" s="52">
        <f t="shared" si="1"/>
        <v>0</v>
      </c>
    </row>
    <row r="73" spans="4:8" x14ac:dyDescent="0.4">
      <c r="D73" s="53"/>
      <c r="E73" s="53"/>
      <c r="F73" s="53"/>
      <c r="G73" s="54"/>
      <c r="H73" s="52">
        <f t="shared" si="1"/>
        <v>0</v>
      </c>
    </row>
    <row r="74" spans="4:8" x14ac:dyDescent="0.4">
      <c r="D74" s="53"/>
      <c r="E74" s="53"/>
      <c r="F74" s="53"/>
      <c r="G74" s="54"/>
      <c r="H74" s="52">
        <f t="shared" si="1"/>
        <v>0</v>
      </c>
    </row>
    <row r="75" spans="4:8" x14ac:dyDescent="0.4">
      <c r="D75" s="53"/>
      <c r="E75" s="53"/>
      <c r="F75" s="53"/>
      <c r="G75" s="54"/>
      <c r="H75" s="52">
        <f t="shared" si="1"/>
        <v>0</v>
      </c>
    </row>
    <row r="76" spans="4:8" x14ac:dyDescent="0.4">
      <c r="D76" s="53"/>
      <c r="E76" s="53"/>
      <c r="F76" s="53"/>
      <c r="G76" s="54"/>
      <c r="H76" s="52">
        <f t="shared" si="1"/>
        <v>0</v>
      </c>
    </row>
    <row r="77" spans="4:8" x14ac:dyDescent="0.4">
      <c r="D77" s="53"/>
      <c r="E77" s="53"/>
      <c r="F77" s="53"/>
      <c r="G77" s="54"/>
      <c r="H77" s="52">
        <f t="shared" si="1"/>
        <v>0</v>
      </c>
    </row>
    <row r="78" spans="4:8" x14ac:dyDescent="0.4">
      <c r="D78" s="53"/>
      <c r="E78" s="53"/>
      <c r="F78" s="53"/>
      <c r="G78" s="54"/>
      <c r="H78" s="52">
        <f t="shared" si="1"/>
        <v>0</v>
      </c>
    </row>
    <row r="79" spans="4:8" x14ac:dyDescent="0.4">
      <c r="D79" s="53"/>
      <c r="E79" s="53"/>
      <c r="F79" s="53"/>
      <c r="G79" s="54"/>
      <c r="H79" s="52">
        <f t="shared" si="1"/>
        <v>0</v>
      </c>
    </row>
    <row r="80" spans="4:8" x14ac:dyDescent="0.4">
      <c r="D80" s="53"/>
      <c r="E80" s="53"/>
      <c r="F80" s="53"/>
      <c r="G80" s="54"/>
      <c r="H80" s="52">
        <f>IF(F80="Y",G80/1.2,G80)</f>
        <v>0</v>
      </c>
    </row>
    <row r="81" spans="4:8" x14ac:dyDescent="0.4">
      <c r="D81" s="53"/>
      <c r="E81" s="53"/>
      <c r="F81" s="53"/>
      <c r="G81" s="54"/>
      <c r="H81" s="52">
        <f t="shared" ref="H81:H95" si="2">IF(F81="Y",G81/1.2,G81)</f>
        <v>0</v>
      </c>
    </row>
    <row r="82" spans="4:8" x14ac:dyDescent="0.4">
      <c r="D82" s="53"/>
      <c r="E82" s="53"/>
      <c r="F82" s="53"/>
      <c r="G82" s="54"/>
      <c r="H82" s="52">
        <f t="shared" si="2"/>
        <v>0</v>
      </c>
    </row>
    <row r="83" spans="4:8" x14ac:dyDescent="0.4">
      <c r="D83" s="53"/>
      <c r="E83" s="53"/>
      <c r="F83" s="53"/>
      <c r="G83" s="54"/>
      <c r="H83" s="52">
        <f t="shared" si="2"/>
        <v>0</v>
      </c>
    </row>
    <row r="84" spans="4:8" x14ac:dyDescent="0.4">
      <c r="D84" s="53"/>
      <c r="E84" s="53"/>
      <c r="F84" s="53"/>
      <c r="G84" s="54"/>
      <c r="H84" s="52">
        <f t="shared" si="2"/>
        <v>0</v>
      </c>
    </row>
    <row r="85" spans="4:8" x14ac:dyDescent="0.4">
      <c r="D85" s="53"/>
      <c r="E85" s="53"/>
      <c r="F85" s="53"/>
      <c r="G85" s="54"/>
      <c r="H85" s="52">
        <f t="shared" si="2"/>
        <v>0</v>
      </c>
    </row>
    <row r="86" spans="4:8" x14ac:dyDescent="0.4">
      <c r="D86" s="53"/>
      <c r="E86" s="53"/>
      <c r="F86" s="53"/>
      <c r="G86" s="54"/>
      <c r="H86" s="52">
        <f t="shared" si="2"/>
        <v>0</v>
      </c>
    </row>
    <row r="87" spans="4:8" x14ac:dyDescent="0.4">
      <c r="D87" s="53"/>
      <c r="E87" s="53"/>
      <c r="F87" s="53"/>
      <c r="G87" s="54"/>
      <c r="H87" s="52">
        <f t="shared" si="2"/>
        <v>0</v>
      </c>
    </row>
    <row r="88" spans="4:8" x14ac:dyDescent="0.4">
      <c r="D88" s="53"/>
      <c r="E88" s="53"/>
      <c r="F88" s="53"/>
      <c r="G88" s="54"/>
      <c r="H88" s="52">
        <f t="shared" si="2"/>
        <v>0</v>
      </c>
    </row>
    <row r="89" spans="4:8" x14ac:dyDescent="0.4">
      <c r="D89" s="53"/>
      <c r="E89" s="53"/>
      <c r="F89" s="53"/>
      <c r="G89" s="54"/>
      <c r="H89" s="52">
        <f t="shared" si="2"/>
        <v>0</v>
      </c>
    </row>
    <row r="90" spans="4:8" x14ac:dyDescent="0.4">
      <c r="D90" s="53"/>
      <c r="E90" s="53"/>
      <c r="F90" s="53"/>
      <c r="G90" s="54"/>
      <c r="H90" s="52">
        <f t="shared" si="2"/>
        <v>0</v>
      </c>
    </row>
    <row r="91" spans="4:8" x14ac:dyDescent="0.4">
      <c r="D91" s="53"/>
      <c r="E91" s="53"/>
      <c r="F91" s="53"/>
      <c r="G91" s="54"/>
      <c r="H91" s="52">
        <f t="shared" si="2"/>
        <v>0</v>
      </c>
    </row>
    <row r="92" spans="4:8" x14ac:dyDescent="0.4">
      <c r="D92" s="53"/>
      <c r="E92" s="53"/>
      <c r="F92" s="53"/>
      <c r="G92" s="54"/>
      <c r="H92" s="52">
        <f t="shared" si="2"/>
        <v>0</v>
      </c>
    </row>
    <row r="93" spans="4:8" x14ac:dyDescent="0.4">
      <c r="D93" s="53"/>
      <c r="E93" s="53"/>
      <c r="F93" s="53"/>
      <c r="G93" s="54"/>
      <c r="H93" s="52">
        <f t="shared" si="2"/>
        <v>0</v>
      </c>
    </row>
    <row r="94" spans="4:8" x14ac:dyDescent="0.4">
      <c r="D94" s="53"/>
      <c r="E94" s="53"/>
      <c r="F94" s="53"/>
      <c r="G94" s="54"/>
      <c r="H94" s="52">
        <f t="shared" si="2"/>
        <v>0</v>
      </c>
    </row>
    <row r="95" spans="4:8" x14ac:dyDescent="0.4">
      <c r="D95" s="53"/>
      <c r="E95" s="53"/>
      <c r="F95" s="53"/>
      <c r="G95" s="54"/>
      <c r="H95" s="52">
        <f t="shared" si="2"/>
        <v>0</v>
      </c>
    </row>
  </sheetData>
  <sheetProtection password="CC3D" sheet="1" objects="1" scenarios="1"/>
  <conditionalFormatting sqref="D1:I3">
    <cfRule type="containsText" dxfId="13" priority="1" operator="containsText" text="specify here">
      <formula>NOT(ISERROR(SEARCH("specify here",D1)))</formula>
    </cfRule>
    <cfRule type="endsWith" dxfId="12" priority="2" operator="endsWith" text="?">
      <formula>RIGHT(D1,LEN("?"))="?"</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7"/>
  <sheetViews>
    <sheetView zoomScaleNormal="100" workbookViewId="0">
      <selection activeCell="F11" sqref="F11"/>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92</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55"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sheet="1" objects="1" scenarios="1"/>
  <mergeCells count="10">
    <mergeCell ref="B12:G12"/>
    <mergeCell ref="H12:H15"/>
    <mergeCell ref="B13:G15"/>
    <mergeCell ref="B16:G17"/>
    <mergeCell ref="H16:H17"/>
    <mergeCell ref="B4:G4"/>
    <mergeCell ref="H4:H9"/>
    <mergeCell ref="B10:G10"/>
    <mergeCell ref="H10:H11"/>
    <mergeCell ref="D11:E11"/>
  </mergeCells>
  <conditionalFormatting sqref="B16:G17">
    <cfRule type="containsText" priority="16" operator="containsText" text="specify here">
      <formula>NOT(ISERROR(SEARCH("specify here",B16)))</formula>
    </cfRule>
  </conditionalFormatting>
  <conditionalFormatting sqref="B1:I17">
    <cfRule type="endsWith" dxfId="11" priority="2" operator="endsWith" text="?">
      <formula>RIGHT(B1,LEN("?"))="?"</formula>
    </cfRule>
  </conditionalFormatting>
  <conditionalFormatting sqref="B1:I18">
    <cfRule type="containsText" dxfId="10"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7"/>
  <sheetViews>
    <sheetView zoomScaleNormal="100" workbookViewId="0">
      <selection activeCell="F1" sqref="F1"/>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93</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21"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password="CC3D" sheet="1" objects="1" scenarios="1"/>
  <mergeCells count="10">
    <mergeCell ref="B16:G17"/>
    <mergeCell ref="H16:H17"/>
    <mergeCell ref="B4:G4"/>
    <mergeCell ref="H4:H9"/>
    <mergeCell ref="B10:G10"/>
    <mergeCell ref="H10:H11"/>
    <mergeCell ref="D11:E11"/>
    <mergeCell ref="B12:G12"/>
    <mergeCell ref="H12:H15"/>
    <mergeCell ref="B13:G15"/>
  </mergeCells>
  <conditionalFormatting sqref="B16:G17">
    <cfRule type="containsText" priority="6" operator="containsText" text="specify here">
      <formula>NOT(ISERROR(SEARCH("specify here",B16)))</formula>
    </cfRule>
  </conditionalFormatting>
  <conditionalFormatting sqref="B1:I17">
    <cfRule type="endsWith" dxfId="9" priority="2" operator="endsWith" text="?">
      <formula>RIGHT(B1,LEN("?"))="?"</formula>
    </cfRule>
  </conditionalFormatting>
  <conditionalFormatting sqref="B1:I18">
    <cfRule type="containsText" dxfId="8"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7"/>
  <sheetViews>
    <sheetView zoomScaleNormal="100" workbookViewId="0">
      <selection activeCell="A11" sqref="A11"/>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94</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21"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password="CC3D" sheet="1" objects="1" scenarios="1"/>
  <mergeCells count="10">
    <mergeCell ref="B16:G17"/>
    <mergeCell ref="H16:H17"/>
    <mergeCell ref="B4:G4"/>
    <mergeCell ref="H4:H9"/>
    <mergeCell ref="B10:G10"/>
    <mergeCell ref="H10:H11"/>
    <mergeCell ref="D11:E11"/>
    <mergeCell ref="B12:G12"/>
    <mergeCell ref="H12:H15"/>
    <mergeCell ref="B13:G15"/>
  </mergeCells>
  <conditionalFormatting sqref="B16:G17">
    <cfRule type="containsText" priority="6" operator="containsText" text="specify here">
      <formula>NOT(ISERROR(SEARCH("specify here",B16)))</formula>
    </cfRule>
  </conditionalFormatting>
  <conditionalFormatting sqref="B1:I17">
    <cfRule type="endsWith" dxfId="7" priority="2" operator="endsWith" text="?">
      <formula>RIGHT(B1,LEN("?"))="?"</formula>
    </cfRule>
  </conditionalFormatting>
  <conditionalFormatting sqref="B1:I18">
    <cfRule type="containsText" dxfId="6"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17"/>
  <sheetViews>
    <sheetView zoomScaleNormal="100" workbookViewId="0">
      <selection activeCell="E1" sqref="E1"/>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95</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21"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password="CC3D" sheet="1" objects="1" scenarios="1"/>
  <mergeCells count="10">
    <mergeCell ref="B16:G17"/>
    <mergeCell ref="H16:H17"/>
    <mergeCell ref="B4:G4"/>
    <mergeCell ref="H4:H9"/>
    <mergeCell ref="B10:G10"/>
    <mergeCell ref="H10:H11"/>
    <mergeCell ref="D11:E11"/>
    <mergeCell ref="B12:G12"/>
    <mergeCell ref="H12:H15"/>
    <mergeCell ref="B13:G15"/>
  </mergeCells>
  <conditionalFormatting sqref="B16:G17">
    <cfRule type="containsText" priority="6" operator="containsText" text="specify here">
      <formula>NOT(ISERROR(SEARCH("specify here",B16)))</formula>
    </cfRule>
  </conditionalFormatting>
  <conditionalFormatting sqref="B1:I17">
    <cfRule type="endsWith" dxfId="5" priority="2" operator="endsWith" text="?">
      <formula>RIGHT(B1,LEN("?"))="?"</formula>
    </cfRule>
  </conditionalFormatting>
  <conditionalFormatting sqref="B1:I18">
    <cfRule type="containsText" dxfId="4"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7"/>
  <sheetViews>
    <sheetView zoomScaleNormal="100" workbookViewId="0">
      <selection activeCell="C2" sqref="C2"/>
    </sheetView>
  </sheetViews>
  <sheetFormatPr defaultColWidth="9.1328125" defaultRowHeight="15" x14ac:dyDescent="0.4"/>
  <cols>
    <col min="1" max="1" width="32.86328125" style="1" customWidth="1"/>
    <col min="2" max="2" width="6.1328125" style="1" customWidth="1"/>
    <col min="3" max="3" width="13.59765625" style="1" customWidth="1"/>
    <col min="4" max="4" width="8.265625" style="1" customWidth="1"/>
    <col min="5" max="5" width="12.265625" style="1" customWidth="1"/>
    <col min="6" max="6" width="11.59765625" style="1" customWidth="1"/>
    <col min="7" max="7" width="11" style="1" customWidth="1"/>
    <col min="8" max="8" width="16.73046875" style="1" customWidth="1"/>
    <col min="9" max="16384" width="9.1328125" style="1"/>
  </cols>
  <sheetData>
    <row r="1" spans="2:8" x14ac:dyDescent="0.4">
      <c r="B1" s="70" t="s">
        <v>96</v>
      </c>
    </row>
    <row r="2" spans="2:8" x14ac:dyDescent="0.4">
      <c r="F2" s="70"/>
    </row>
    <row r="3" spans="2:8" x14ac:dyDescent="0.4">
      <c r="B3" s="3" t="s">
        <v>2</v>
      </c>
      <c r="C3" s="4"/>
      <c r="D3" s="4"/>
      <c r="E3" s="4"/>
      <c r="F3" s="4"/>
      <c r="G3" s="4"/>
      <c r="H3" s="41" t="s">
        <v>3</v>
      </c>
    </row>
    <row r="4" spans="2:8" x14ac:dyDescent="0.4">
      <c r="B4" s="206" t="s">
        <v>6</v>
      </c>
      <c r="C4" s="207"/>
      <c r="D4" s="207"/>
      <c r="E4" s="207"/>
      <c r="F4" s="207"/>
      <c r="G4" s="208"/>
      <c r="H4" s="287" t="e">
        <f>F8</f>
        <v>#VALUE!</v>
      </c>
    </row>
    <row r="5" spans="2:8" x14ac:dyDescent="0.4">
      <c r="B5" s="42" t="s">
        <v>8</v>
      </c>
      <c r="C5" s="1" t="s">
        <v>9</v>
      </c>
      <c r="D5" s="21" t="str">
        <f>Budget!M5</f>
        <v>?</v>
      </c>
      <c r="F5" s="34" t="e">
        <f>B5*D5</f>
        <v>#VALUE!</v>
      </c>
      <c r="H5" s="288"/>
    </row>
    <row r="6" spans="2:8" ht="15" customHeight="1" x14ac:dyDescent="0.4">
      <c r="B6" s="42" t="s">
        <v>8</v>
      </c>
      <c r="C6" s="1" t="s">
        <v>11</v>
      </c>
      <c r="D6" s="21" t="str">
        <f>Budget!M6</f>
        <v>?</v>
      </c>
      <c r="F6" s="34" t="e">
        <f>B6*D6</f>
        <v>#VALUE!</v>
      </c>
      <c r="H6" s="288"/>
    </row>
    <row r="7" spans="2:8" ht="15.75" customHeight="1" thickBot="1" x14ac:dyDescent="0.45">
      <c r="B7" s="42" t="s">
        <v>8</v>
      </c>
      <c r="C7" s="6" t="s">
        <v>13</v>
      </c>
      <c r="D7" s="22" t="str">
        <f>Budget!M7</f>
        <v>?</v>
      </c>
      <c r="F7" s="35" t="e">
        <f>B7*D7</f>
        <v>#VALUE!</v>
      </c>
      <c r="H7" s="288"/>
    </row>
    <row r="8" spans="2:8" x14ac:dyDescent="0.4">
      <c r="B8" s="19"/>
      <c r="C8" s="13"/>
      <c r="F8" s="34" t="e">
        <f>F5+F6+F7</f>
        <v>#VALUE!</v>
      </c>
      <c r="H8" s="288"/>
    </row>
    <row r="9" spans="2:8" x14ac:dyDescent="0.4">
      <c r="B9" s="5"/>
      <c r="C9" s="14"/>
      <c r="D9" s="18" t="e">
        <f>(B5+B6+B7)/F9</f>
        <v>#VALUE!</v>
      </c>
      <c r="E9" s="71" t="s">
        <v>18</v>
      </c>
      <c r="F9" s="24" t="str">
        <f>Budget!O9</f>
        <v>?</v>
      </c>
      <c r="G9" s="71" t="s">
        <v>119</v>
      </c>
      <c r="H9" s="288"/>
    </row>
    <row r="10" spans="2:8" x14ac:dyDescent="0.4">
      <c r="B10" s="127" t="s">
        <v>20</v>
      </c>
      <c r="C10" s="128"/>
      <c r="D10" s="128"/>
      <c r="E10" s="128"/>
      <c r="F10" s="128"/>
      <c r="G10" s="209"/>
      <c r="H10" s="288" t="e">
        <f>C11*F11</f>
        <v>#VALUE!</v>
      </c>
    </row>
    <row r="11" spans="2:8" x14ac:dyDescent="0.4">
      <c r="B11" s="17" t="s">
        <v>22</v>
      </c>
      <c r="C11" s="24" t="s">
        <v>8</v>
      </c>
      <c r="D11" s="94" t="s">
        <v>120</v>
      </c>
      <c r="E11" s="94"/>
      <c r="F11" s="21" t="str">
        <f>Budget!O11</f>
        <v>?</v>
      </c>
      <c r="G11" s="1" t="s">
        <v>24</v>
      </c>
      <c r="H11" s="288"/>
    </row>
    <row r="12" spans="2:8" x14ac:dyDescent="0.4">
      <c r="B12" s="127" t="s">
        <v>30</v>
      </c>
      <c r="C12" s="128"/>
      <c r="D12" s="128"/>
      <c r="E12" s="128"/>
      <c r="F12" s="128"/>
      <c r="G12" s="209"/>
      <c r="H12" s="289" t="s">
        <v>8</v>
      </c>
    </row>
    <row r="13" spans="2:8" x14ac:dyDescent="0.4">
      <c r="B13" s="242" t="s">
        <v>16</v>
      </c>
      <c r="C13" s="243"/>
      <c r="D13" s="243"/>
      <c r="E13" s="243"/>
      <c r="F13" s="243"/>
      <c r="G13" s="244"/>
      <c r="H13" s="289"/>
    </row>
    <row r="14" spans="2:8" x14ac:dyDescent="0.4">
      <c r="B14" s="242"/>
      <c r="C14" s="243"/>
      <c r="D14" s="243"/>
      <c r="E14" s="243"/>
      <c r="F14" s="243"/>
      <c r="G14" s="244"/>
      <c r="H14" s="289"/>
    </row>
    <row r="15" spans="2:8" x14ac:dyDescent="0.4">
      <c r="B15" s="245"/>
      <c r="C15" s="246"/>
      <c r="D15" s="246"/>
      <c r="E15" s="246"/>
      <c r="F15" s="246"/>
      <c r="G15" s="247"/>
      <c r="H15" s="289"/>
    </row>
    <row r="16" spans="2:8" x14ac:dyDescent="0.4">
      <c r="B16" s="129" t="s">
        <v>33</v>
      </c>
      <c r="C16" s="130"/>
      <c r="D16" s="130"/>
      <c r="E16" s="130"/>
      <c r="F16" s="130"/>
      <c r="G16" s="131"/>
      <c r="H16" s="288" t="e">
        <f>SUM(H4:H15)</f>
        <v>#VALUE!</v>
      </c>
    </row>
    <row r="17" spans="2:8" ht="15.4" thickBot="1" x14ac:dyDescent="0.45">
      <c r="B17" s="132"/>
      <c r="C17" s="133"/>
      <c r="D17" s="133"/>
      <c r="E17" s="133"/>
      <c r="F17" s="133"/>
      <c r="G17" s="134"/>
      <c r="H17" s="288"/>
    </row>
  </sheetData>
  <sheetProtection password="CC3D" sheet="1" objects="1" scenarios="1"/>
  <mergeCells count="10">
    <mergeCell ref="B16:G17"/>
    <mergeCell ref="H16:H17"/>
    <mergeCell ref="B4:G4"/>
    <mergeCell ref="H4:H9"/>
    <mergeCell ref="B10:G10"/>
    <mergeCell ref="H10:H11"/>
    <mergeCell ref="D11:E11"/>
    <mergeCell ref="B12:G12"/>
    <mergeCell ref="H12:H15"/>
    <mergeCell ref="B13:G15"/>
  </mergeCells>
  <conditionalFormatting sqref="B16:G17">
    <cfRule type="containsText" priority="6" operator="containsText" text="specify here">
      <formula>NOT(ISERROR(SEARCH("specify here",B16)))</formula>
    </cfRule>
  </conditionalFormatting>
  <conditionalFormatting sqref="B1:I17">
    <cfRule type="endsWith" dxfId="3" priority="2" operator="endsWith" text="?">
      <formula>RIGHT(B1,LEN("?"))="?"</formula>
    </cfRule>
  </conditionalFormatting>
  <conditionalFormatting sqref="B1:I18">
    <cfRule type="containsText" dxfId="2" priority="1" operator="containsText" text="specify here">
      <formula>NOT(ISERROR(SEARCH("specify here",B1)))</formula>
    </cfRule>
  </conditionalFormatting>
  <printOptions horizontalCentered="1"/>
  <pageMargins left="0" right="0.23622047244094491" top="0.74803149606299213" bottom="0.74803149606299213" header="0.31496062992125984" footer="0.31496062992125984"/>
  <pageSetup paperSize="9" scale="84" pageOrder="overThenDown" orientation="portrait" r:id="rId1"/>
  <headerFooter alignWithMargins="0"/>
  <rowBreaks count="1" manualBreakCount="1">
    <brk id="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Budget</vt:lpstr>
      <vt:lpstr>Review</vt:lpstr>
      <vt:lpstr>Deposits</vt:lpstr>
      <vt:lpstr>Expenditure</vt:lpstr>
      <vt:lpstr>Performance 1</vt:lpstr>
      <vt:lpstr>Performance 2</vt:lpstr>
      <vt:lpstr>Performance 3</vt:lpstr>
      <vt:lpstr>Performance 4</vt:lpstr>
      <vt:lpstr>Performance 5</vt:lpstr>
      <vt:lpstr>Performance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Beath;Matthew Hicken</dc:creator>
  <cp:keywords/>
  <dc:description/>
  <cp:lastModifiedBy>Cameron Slade</cp:lastModifiedBy>
  <cp:revision/>
  <dcterms:created xsi:type="dcterms:W3CDTF">2010-10-17T22:25:11Z</dcterms:created>
  <dcterms:modified xsi:type="dcterms:W3CDTF">2025-11-06T17:32:30Z</dcterms:modified>
  <cp:category/>
  <cp:contentStatus/>
</cp:coreProperties>
</file>